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9435" activeTab="0"/>
  </bookViews>
  <sheets>
    <sheet name="RIEPILOGO" sheetId="1" r:id="rId1"/>
    <sheet name="Tabella Livello Rischio" sheetId="2" r:id="rId2"/>
  </sheets>
  <definedNames>
    <definedName name="_xlnm.Print_Area" localSheetId="1">'Tabella Livello Rischio'!$A$1:$R$57</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<sst xmlns="http://schemas.openxmlformats.org/spreadsheetml/2006/main" count="154" uniqueCount="137">
  <si>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</si>
  <si>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</si>
  <si>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</si>
  <si>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</si>
  <si>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</si>
  <si>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</si>
  <si>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</si>
  <si>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</si>
  <si>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</si>
  <si>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</si>
  <si>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</si>
  <si>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</si>
  <si>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</si>
  <si>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</si>
  <si>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</si>
  <si>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</si>
  <si>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</si>
  <si>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</si>
  <si>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</si>
  <si>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</si>
  <si>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</si>
  <si>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</si>
  <si>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</si>
  <si>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</si>
  <si>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</si>
  <si>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</si>
  <si>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RIEPILOGO LIVELLO DI RISCHIO</t>
  </si>
  <si>
    <t xml:space="preserve">AREA </t>
  </si>
  <si>
    <t>XXXXXXXXXXXXXXXXXX</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</si>
  <si>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</si>
  <si>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</si>
  <si>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</si>
  <si>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</si>
  <si>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</si>
  <si>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</si>
  <si>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</si>
  <si>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</si>
  <si>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</si>
  <si>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</si>
  <si>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</si>
  <si>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</si>
  <si>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</si>
  <si>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</si>
  <si>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</si>
  <si>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</si>
  <si>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</si>
  <si>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</si>
  <si>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</si>
  <si>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</si>
  <si>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</si>
  <si>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</si>
  <si>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</si>
  <si>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</si>
  <si>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</si>
  <si>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</si>
  <si>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</si>
  <si>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</si>
  <si>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</si>
  <si>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</si>
  <si>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</si>
  <si>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</si>
  <si>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</si>
  <si>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</si>
  <si>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</si>
  <si>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</si>
  <si>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</si>
  <si>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</si>
  <si>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</si>
  <si>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</si>
  <si>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</si>
  <si>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</si>
  <si>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</si>
  <si>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</si>
  <si>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</si>
  <si>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</si>
  <si>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</si>
  <si>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</si>
  <si>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</si>
  <si>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</si>
  <si>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</si>
  <si>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</si>
  <si>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</si>
  <si>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</si>
  <si>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</si>
  <si>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Inserire 'X' su una sola risposta scelta</t>
  </si>
  <si>
    <t>VALORI 
PROBABILITA'</t>
  </si>
  <si>
    <t xml:space="preserve">VALORI IMPATTO </t>
  </si>
  <si>
    <t>ACQUISIZIONI E PROGRESSIONI DI PERSONALE</t>
  </si>
  <si>
    <t>PROVVEDIMENTI AMPLIATIVI DELLA SFERA GIURIDICA DEI DESTINATARI CON  EFFETTO ECONOMICO DIRETTO ED IMMEDIATO PER IL DESTINATARIO</t>
  </si>
  <si>
    <r>
      <rPr>
        <b/>
        <sz val="8"/>
        <color indexed="17"/>
        <rFont val="Tahoma"/>
        <family val="2"/>
      </rPr>
      <t>Nessun rischio con valori &lt; 3,00%</t>
    </r>
    <r>
      <rPr>
        <b/>
        <sz val="8"/>
        <color indexed="10"/>
        <rFont val="Tahoma"/>
        <family val="2"/>
      </rPr>
      <t xml:space="preserve">
</t>
    </r>
    <r>
      <rPr>
        <b/>
        <sz val="8"/>
        <color indexed="57"/>
        <rFont val="Tahoma"/>
        <family val="2"/>
      </rPr>
      <t>Livello rischio "marginale" con valori tra 3,00% e  8,00%</t>
    </r>
    <r>
      <rPr>
        <b/>
        <sz val="8"/>
        <color indexed="10"/>
        <rFont val="Tahoma"/>
        <family val="2"/>
      </rPr>
      <t xml:space="preserve">
</t>
    </r>
    <r>
      <rPr>
        <b/>
        <sz val="8"/>
        <color indexed="60"/>
        <rFont val="Tahoma"/>
        <family val="2"/>
      </rPr>
      <t>Livello rischio "attenzione" con valori tra 8,00% e 12,00%</t>
    </r>
    <r>
      <rPr>
        <b/>
        <sz val="8"/>
        <color indexed="10"/>
        <rFont val="Tahoma"/>
        <family val="2"/>
      </rPr>
      <t xml:space="preserve">
</t>
    </r>
    <r>
      <rPr>
        <b/>
        <sz val="8"/>
        <color indexed="53"/>
        <rFont val="Tahoma"/>
        <family val="2"/>
      </rPr>
      <t>Livello rischio  "serio"  con valori tra  12,00%  e 20,00%</t>
    </r>
    <r>
      <rPr>
        <b/>
        <sz val="8"/>
        <color indexed="10"/>
        <rFont val="Tahoma"/>
        <family val="2"/>
      </rPr>
      <t xml:space="preserve">
Livello rischio  "elevato" con valori &gt; 20,00%</t>
    </r>
  </si>
  <si>
    <t>RECLUTAMENTO</t>
  </si>
  <si>
    <t>PROGRESSIONI DI CARRIERA</t>
  </si>
  <si>
    <t>CONFERIMENTO DI INCARICO DI COLLABORAZIONE</t>
  </si>
  <si>
    <t>DEFINIZIONE DELL'OGGETTO DELL'AFFIDAMENTO</t>
  </si>
  <si>
    <t>INDIVIDUAZIONE DELLO STRUMENTO/ISTITUTO PER L'AFFIDAMENTO</t>
  </si>
  <si>
    <t>REQUISITI DI QUALIFICAZIONE</t>
  </si>
  <si>
    <t>REQUISITI DI AGGIUDICAZIONE</t>
  </si>
  <si>
    <t>VALUTAZIONE DELLE OFFERTE</t>
  </si>
  <si>
    <t>VALUTAZIONE DELL'EVENTUALE ANOMALIA DELLE OFFERTE</t>
  </si>
  <si>
    <t>PROCEDURE NEGOZIATE</t>
  </si>
  <si>
    <t>AFFIDAMENTI DIRETTI</t>
  </si>
  <si>
    <t>REVOCA DEL BANDO</t>
  </si>
  <si>
    <t>REDAZIONE DEL CRONOPROGRAMMA</t>
  </si>
  <si>
    <t>VARIANTI IN CORSO DI ESECUZIONE DEL CONTRATTO</t>
  </si>
  <si>
    <t>SUBAPPALTO</t>
  </si>
  <si>
    <t>UTILIZZO DI RIMEDI DI RISOLUZIONI DELLE CONTROVERSIE ALTERNATIVI A QUELLI GIURIDISDIZIONALI DURANTE LA FASE DI ESECUZIONE DEL CONTRATTO</t>
  </si>
  <si>
    <t xml:space="preserve">PROVVEDIMENTI AMPLIATIVI DELLA SFERA GIURIDICA DEI DESTINATARI PRIVI DI EFFETTO ECONOMICO DIRETTO ED IMMEDIATO PER IL DESTINATARIO PROVVEDIMENTI </t>
  </si>
  <si>
    <t xml:space="preserve"> AUTORIZZAZIONE ATTIVITA' COMMERCIALI</t>
  </si>
  <si>
    <t>AUTORIZZAZIONE COMMERCIO AMBULANTE SU POSTEGGIO</t>
  </si>
  <si>
    <t>AUTORIZZAZIONE ATTIVITA' DI SOMMINISTRAZIONE ALIMENTI E BEVANDE</t>
  </si>
  <si>
    <t>RILASCIO CERTIFICAZIONE DI AGIBILITA' RICONGIUNGIMENTO</t>
  </si>
  <si>
    <t>ACCESSO SERVIZI SCOLASTICI</t>
  </si>
  <si>
    <t>RILASCIO PERMESSI DI COSTRUIRE</t>
  </si>
  <si>
    <t>PROCEDURA CONNESSA ALL'AUTORIZZAZIONE DI PIANI ATTUATIVI</t>
  </si>
  <si>
    <t>RISOLUZIONE ABUSI EDILIZI</t>
  </si>
  <si>
    <t>ASSEGNAZIONE ALLOGGI</t>
  </si>
  <si>
    <t>GESTIONE DELLE ENTRATE - PRATICHE DI CONDONO E RAVVEDIMENTO OPEROSO</t>
  </si>
  <si>
    <t>GESTIONE DELLE ENTRATE - RILASCIO DI CONCESSIONI EDILIZIE</t>
  </si>
  <si>
    <t>GESTIONE DELLE ENTRATE - APPLICAZIONE SANZIONI</t>
  </si>
  <si>
    <t>GESTIONE DELLE SPESE - UTILIZZO FONDI DI BILANCIO</t>
  </si>
  <si>
    <t>GESTIONE DELLA SPESA - SPESE DI RAPPRESENTANZA</t>
  </si>
  <si>
    <t>GESTIONE DELLA SPESA - CONCESSIONE DEI LOCALI</t>
  </si>
  <si>
    <t>GESTIONE ATTIVITA' DI CONTROLLO - CONTROLLO SU ORGANISMI PARTECIPATI</t>
  </si>
  <si>
    <t>GESTIONE ATTIVITA' ISPETTIVA ABUSI EDILIZI</t>
  </si>
  <si>
    <t>GESTIONE PROCEDIMENTI SANZIONATORI</t>
  </si>
  <si>
    <t>INCARICHI INTERNI ALL'AMMINISTRAZIONE</t>
  </si>
  <si>
    <t>INCARICHI E NOMINE PRESSO ORGANISMI ESTERNI</t>
  </si>
  <si>
    <t>GESTIONE DEL CONTENZIOSO GIUDIZIALE</t>
  </si>
  <si>
    <t>GESTIONE DEL CONTENZIOSO STRAGIUDIZIALE</t>
  </si>
  <si>
    <t>PIANIFICAZIONE URBANISTICA - FORMAZIONE DI STRUMENTI URBANISTICI DI CARATTERE GENERALE - VARIANTI - PIANI PARTICOLAREGGIATI DI INIZIATIVA PUBBLICA</t>
  </si>
  <si>
    <t>INCARICHI E NOMINE</t>
  </si>
  <si>
    <t>AFFARI LEGALI E CONTENZIOSO</t>
  </si>
  <si>
    <t>PIANIFICAZIONE URBANISTICA</t>
  </si>
  <si>
    <t>AFFIDAMENTO DI LAVORI, SERVIZI E FORNITURE</t>
  </si>
  <si>
    <t>GESTIONE DELLE ENTRATE, DELLE SPESE E DEL PATRIMONIO</t>
  </si>
  <si>
    <t>GESTIONE DELLE SPESE - LIQUIDAZIONE CONTRIBUTI</t>
  </si>
  <si>
    <t>CONTROLLI, VERIFICHE, ISPEZIONI E SANZIONI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</si>
</sst>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quot;L.&quot;* #,##0.00_);_(&quot;L.&quot;* \(#,##0.00\);_(&quot;L.&quot;* &quot;-&quot;??_);_(@_)"/>
  </numFmts>
  <fonts count="52">
    <font>
      <sz val="10"/>
      <name val="Arial"/>
      <family val="0"/>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11"/>
      <color indexed="10"/>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top/>
      <bottom style="medium"/>
    </border>
    <border>
      <left style="medium"/>
      <right style="medium"/>
      <top style="medium"/>
      <bottom style="thin"/>
    </border>
    <border>
      <left style="medium"/>
      <right/>
      <top/>
      <bottom/>
    </border>
    <border>
      <left style="medium"/>
      <right style="medium"/>
      <top style="thin"/>
      <bottom style="thin"/>
    </border>
    <border>
      <left style="medium"/>
      <right style="medium"/>
      <top style="thin"/>
      <bottom style="medium"/>
    </border>
    <border>
      <left style="medium"/>
      <right style="thin"/>
      <top/>
      <bottom/>
    </border>
    <border>
      <left style="thin"/>
      <right/>
      <top/>
      <bottom/>
    </border>
    <border>
      <left/>
      <right style="thin"/>
      <top/>
      <bottom/>
    </border>
    <border>
      <left style="thin"/>
      <right style="thin"/>
      <top/>
      <bottom/>
    </border>
    <border>
      <left style="thin"/>
      <right style="medium"/>
      <top/>
      <bottom/>
    </border>
    <border>
      <left style="medium"/>
      <right style="medium"/>
      <top/>
      <bottom/>
    </border>
    <border>
      <left/>
      <right style="medium"/>
      <top/>
      <bottom/>
    </border>
    <border>
      <left style="medium"/>
      <right/>
      <top style="medium"/>
      <bottom style="medium"/>
    </border>
    <border>
      <left style="thin"/>
      <right style="medium"/>
      <top style="medium"/>
      <bottom style="medium"/>
    </border>
    <border>
      <left/>
      <right/>
      <top style="thin"/>
      <bottom/>
    </border>
    <border>
      <left/>
      <right style="medium"/>
      <top style="thin"/>
      <bottom/>
    </border>
    <border>
      <left style="medium"/>
      <right style="medium"/>
      <top style="medium"/>
      <bottom/>
    </border>
    <border>
      <left style="medium"/>
      <right style="medium"/>
      <top/>
      <bottom style="medium"/>
    </border>
    <border>
      <left style="medium"/>
      <right style="medium"/>
      <top/>
      <bottom style="thin"/>
    </border>
    <border>
      <left/>
      <right style="medium"/>
      <top style="medium"/>
      <bottom style="medium"/>
    </border>
    <border>
      <left style="thin"/>
      <right style="thin"/>
      <top style="thin"/>
      <bottom style="thin"/>
    </border>
    <border>
      <left style="thin"/>
      <right style="thin"/>
      <top style="hair"/>
      <bottom style="hair"/>
    </border>
    <border>
      <left style="thin"/>
      <right style="thin"/>
      <top/>
      <bottom style="thin"/>
    </border>
    <border>
      <left style="thin"/>
      <right style="thin"/>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medium"/>
      <bottom style="medium"/>
    </border>
    <border>
      <left style="medium"/>
      <right style="thin"/>
      <top style="medium"/>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thin"/>
      <top style="medium"/>
      <bottom style="thin"/>
    </border>
    <border>
      <left style="thin"/>
      <right/>
      <top style="medium"/>
      <bottom style="thin"/>
    </border>
    <border>
      <left style="thin"/>
      <right/>
      <top style="thin"/>
      <bottom style="thin"/>
    </border>
    <border>
      <left/>
      <right/>
      <top style="thin"/>
      <bottom style="thin"/>
    </border>
    <border>
      <left style="thin"/>
      <right style="thin"/>
      <top style="thin"/>
      <bottom style="medium"/>
    </border>
    <border>
      <left style="thin"/>
      <right/>
      <top style="thin"/>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style="medium"/>
      <bottom/>
    </border>
    <border>
      <left/>
      <right style="medium"/>
      <top style="thin"/>
      <bottom style="thin"/>
    </border>
    <border>
      <left/>
      <right/>
      <top style="thin"/>
      <bottom style="medium"/>
    </border>
    <border>
      <left/>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2" applyNumberFormat="0" applyFill="0" applyAlignment="0" applyProtection="0"/>
    <xf numFmtId="0" fontId="39" fillId="20" borderId="3"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4" fontId="0" fillId="0" borderId="0" applyFont="0" applyFill="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9" borderId="4" applyNumberFormat="0" applyFont="0" applyAlignment="0" applyProtection="0"/>
    <xf numFmtId="0" fontId="42" fillId="19"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cellStyleXfs>
  <cellXfs count="156">
    <xf numFmtId="0" fontId="0" fillId="0" borderId="0" xfId="0" applyAlignment="1">
      <alignment/>
    </xf>
    <xf numFmtId="0" fontId="3" fillId="0" borderId="10" xfId="48" applyFont="1" applyFill="1" applyBorder="1" applyAlignment="1">
      <alignment horizontal="center" vertical="center" wrapText="1"/>
      <protection/>
    </xf>
    <xf numFmtId="0" fontId="3" fillId="0" borderId="0" xfId="48" applyFont="1" applyFill="1" applyBorder="1" applyAlignment="1">
      <alignment horizontal="center" vertical="center"/>
      <protection/>
    </xf>
    <xf numFmtId="0" fontId="5" fillId="0" borderId="0" xfId="48" applyFont="1" applyAlignment="1">
      <alignment vertical="center"/>
      <protection/>
    </xf>
    <xf numFmtId="0" fontId="3" fillId="0" borderId="11" xfId="48" applyFont="1" applyFill="1" applyBorder="1" applyAlignment="1">
      <alignment horizontal="center" vertical="center"/>
      <protection/>
    </xf>
    <xf numFmtId="0" fontId="6" fillId="0" borderId="0" xfId="48" applyFont="1" applyFill="1" applyBorder="1" applyAlignment="1">
      <alignment horizontal="center" vertical="center"/>
      <protection/>
    </xf>
    <xf numFmtId="0" fontId="8" fillId="0" borderId="10" xfId="48" applyFont="1" applyBorder="1" applyAlignment="1">
      <alignment horizontal="center" vertical="center"/>
      <protection/>
    </xf>
    <xf numFmtId="0" fontId="6" fillId="0" borderId="12" xfId="48" applyFont="1" applyBorder="1" applyAlignment="1">
      <alignment horizontal="center" vertical="center"/>
      <protection/>
    </xf>
    <xf numFmtId="0" fontId="5" fillId="0" borderId="0" xfId="48" applyFont="1" applyFill="1" applyAlignment="1">
      <alignment vertical="center"/>
      <protection/>
    </xf>
    <xf numFmtId="0" fontId="8" fillId="0" borderId="13" xfId="48" applyFont="1" applyBorder="1" applyAlignment="1">
      <alignment horizontal="center" vertical="center"/>
      <protection/>
    </xf>
    <xf numFmtId="0" fontId="6" fillId="0" borderId="14" xfId="48" applyFont="1" applyBorder="1" applyAlignment="1">
      <alignment horizontal="center" vertical="center"/>
      <protection/>
    </xf>
    <xf numFmtId="0" fontId="8" fillId="0" borderId="11" xfId="48" applyFont="1" applyBorder="1" applyAlignment="1">
      <alignment horizontal="center" vertical="center"/>
      <protection/>
    </xf>
    <xf numFmtId="0" fontId="6" fillId="0" borderId="15" xfId="48" applyFont="1" applyBorder="1" applyAlignment="1">
      <alignment horizontal="center" vertical="center"/>
      <protection/>
    </xf>
    <xf numFmtId="0" fontId="3" fillId="2" borderId="16" xfId="48" applyFont="1" applyFill="1" applyBorder="1" applyAlignment="1">
      <alignment horizontal="center" vertical="center"/>
      <protection/>
    </xf>
    <xf numFmtId="0" fontId="7" fillId="0" borderId="17"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8" xfId="48" applyFont="1" applyBorder="1" applyAlignment="1">
      <alignment horizontal="left" vertical="center" wrapText="1"/>
      <protection/>
    </xf>
    <xf numFmtId="0" fontId="7" fillId="0" borderId="19" xfId="48" applyFont="1" applyBorder="1" applyAlignment="1">
      <alignment horizontal="left" vertical="center"/>
      <protection/>
    </xf>
    <xf numFmtId="0" fontId="7" fillId="0" borderId="20" xfId="48" applyFont="1" applyBorder="1" applyAlignment="1">
      <alignment horizontal="left" vertical="center"/>
      <protection/>
    </xf>
    <xf numFmtId="0" fontId="8" fillId="0" borderId="21" xfId="48" applyFont="1" applyBorder="1" applyAlignment="1">
      <alignment horizontal="center" vertical="center"/>
      <protection/>
    </xf>
    <xf numFmtId="0" fontId="6" fillId="2" borderId="22" xfId="48" applyFont="1" applyFill="1" applyBorder="1" applyAlignment="1">
      <alignment horizontal="center" vertical="center"/>
      <protection/>
    </xf>
    <xf numFmtId="0" fontId="6" fillId="2" borderId="20" xfId="48" applyFont="1" applyFill="1" applyBorder="1" applyAlignment="1">
      <alignment horizontal="center" vertical="center"/>
      <protection/>
    </xf>
    <xf numFmtId="0" fontId="3" fillId="2" borderId="16" xfId="48" applyFont="1" applyFill="1" applyBorder="1" applyAlignment="1">
      <alignment horizontal="center" vertical="center" wrapText="1"/>
      <protection/>
    </xf>
    <xf numFmtId="0" fontId="6" fillId="2" borderId="16" xfId="48" applyFont="1" applyFill="1" applyBorder="1" applyAlignment="1">
      <alignment horizontal="center" vertical="center"/>
      <protection/>
    </xf>
    <xf numFmtId="0" fontId="5" fillId="0" borderId="17" xfId="48" applyFont="1" applyBorder="1" applyAlignment="1">
      <alignment horizontal="left" vertical="center" wrapText="1"/>
      <protection/>
    </xf>
    <xf numFmtId="0" fontId="5" fillId="0" borderId="0" xfId="48" applyFont="1" applyBorder="1" applyAlignment="1">
      <alignment horizontal="left" vertical="center" wrapText="1"/>
      <protection/>
    </xf>
    <xf numFmtId="0" fontId="5" fillId="0" borderId="18" xfId="48" applyFont="1" applyBorder="1" applyAlignment="1">
      <alignment horizontal="left" vertical="center" wrapText="1"/>
      <protection/>
    </xf>
    <xf numFmtId="0" fontId="7" fillId="0" borderId="22" xfId="48" applyFont="1" applyBorder="1" applyAlignment="1">
      <alignment horizontal="left" vertical="center" wrapText="1"/>
      <protection/>
    </xf>
    <xf numFmtId="0" fontId="3" fillId="2" borderId="13" xfId="48" applyFont="1" applyFill="1" applyBorder="1" applyAlignment="1">
      <alignment horizontal="center" vertical="center" wrapText="1"/>
      <protection/>
    </xf>
    <xf numFmtId="0" fontId="7" fillId="0" borderId="0" xfId="48" applyFont="1" applyBorder="1" applyAlignment="1">
      <alignment horizontal="left" vertical="center"/>
      <protection/>
    </xf>
    <xf numFmtId="0" fontId="8" fillId="0" borderId="0" xfId="48" applyFont="1" applyBorder="1" applyAlignment="1">
      <alignment horizontal="center" vertical="center"/>
      <protection/>
    </xf>
    <xf numFmtId="0" fontId="2" fillId="2" borderId="20" xfId="48" applyFont="1" applyFill="1" applyBorder="1" applyAlignment="1">
      <alignment horizontal="center" vertical="center"/>
      <protection/>
    </xf>
    <xf numFmtId="0" fontId="5" fillId="0" borderId="13" xfId="48" applyFont="1" applyBorder="1" applyAlignment="1">
      <alignment vertical="center"/>
      <protection/>
    </xf>
    <xf numFmtId="0" fontId="5" fillId="0" borderId="0" xfId="48" applyFont="1" applyBorder="1" applyAlignment="1">
      <alignment horizontal="left" vertical="center"/>
      <protection/>
    </xf>
    <xf numFmtId="0" fontId="9" fillId="2" borderId="23" xfId="48" applyFont="1" applyFill="1" applyBorder="1" applyAlignment="1">
      <alignment horizontal="center" vertical="center"/>
      <protection/>
    </xf>
    <xf numFmtId="0" fontId="2" fillId="2" borderId="24" xfId="48" applyFont="1" applyFill="1" applyBorder="1" applyAlignment="1">
      <alignment horizontal="center" vertical="center"/>
      <protection/>
    </xf>
    <xf numFmtId="0" fontId="6" fillId="0" borderId="22" xfId="48" applyFont="1" applyBorder="1" applyAlignment="1">
      <alignment horizontal="center" vertical="center"/>
      <protection/>
    </xf>
    <xf numFmtId="0" fontId="8" fillId="2" borderId="25" xfId="48" applyFont="1" applyFill="1" applyBorder="1" applyAlignment="1">
      <alignment horizontal="center" vertical="center"/>
      <protection/>
    </xf>
    <xf numFmtId="0" fontId="6" fillId="2" borderId="26" xfId="48" applyFont="1" applyFill="1" applyBorder="1" applyAlignment="1">
      <alignment horizontal="center" vertical="center"/>
      <protection/>
    </xf>
    <xf numFmtId="0" fontId="8" fillId="0" borderId="27" xfId="48" applyFont="1" applyBorder="1" applyAlignment="1">
      <alignment horizontal="center" vertical="center"/>
      <protection/>
    </xf>
    <xf numFmtId="0" fontId="8" fillId="0" borderId="28" xfId="48" applyFont="1" applyBorder="1" applyAlignment="1">
      <alignment horizontal="center" vertical="center"/>
      <protection/>
    </xf>
    <xf numFmtId="0" fontId="6" fillId="0" borderId="29" xfId="48" applyFont="1" applyBorder="1" applyAlignment="1">
      <alignment horizontal="center" vertical="center"/>
      <protection/>
    </xf>
    <xf numFmtId="0" fontId="5" fillId="0" borderId="0" xfId="48" applyFont="1" applyFill="1" applyBorder="1" applyAlignment="1">
      <alignment vertical="center"/>
      <protection/>
    </xf>
    <xf numFmtId="0" fontId="3" fillId="32" borderId="13" xfId="48" applyFont="1" applyFill="1" applyBorder="1" applyAlignment="1">
      <alignment horizontal="center" vertical="center" wrapText="1"/>
      <protection/>
    </xf>
    <xf numFmtId="0" fontId="7" fillId="0" borderId="0" xfId="48" applyFont="1" applyBorder="1" applyAlignment="1">
      <alignment horizontal="center" vertical="center" wrapText="1"/>
      <protection/>
    </xf>
    <xf numFmtId="0" fontId="5" fillId="0" borderId="0" xfId="48" applyFont="1" applyBorder="1" applyAlignment="1">
      <alignment horizontal="center" vertical="center"/>
      <protection/>
    </xf>
    <xf numFmtId="0" fontId="5" fillId="0" borderId="0" xfId="48" applyFont="1" applyBorder="1" applyAlignment="1">
      <alignment vertical="center"/>
      <protection/>
    </xf>
    <xf numFmtId="0" fontId="6" fillId="2" borderId="30" xfId="48" applyFont="1" applyFill="1" applyBorder="1" applyAlignment="1">
      <alignment horizontal="center" vertical="center"/>
      <protection/>
    </xf>
    <xf numFmtId="10" fontId="5" fillId="0" borderId="0" xfId="54" applyNumberFormat="1" applyFont="1" applyFill="1" applyBorder="1" applyAlignment="1">
      <alignment vertical="center"/>
    </xf>
    <xf numFmtId="0" fontId="8" fillId="0" borderId="0" xfId="48" applyFont="1" applyAlignment="1">
      <alignment horizontal="center" vertical="center"/>
      <protection/>
    </xf>
    <xf numFmtId="0" fontId="6" fillId="0" borderId="0" xfId="48" applyFont="1" applyAlignment="1">
      <alignment horizontal="center" vertical="center"/>
      <protection/>
    </xf>
    <xf numFmtId="2" fontId="9" fillId="2" borderId="23" xfId="48" applyNumberFormat="1" applyFont="1" applyFill="1" applyBorder="1" applyAlignment="1">
      <alignment horizontal="center" vertical="center"/>
      <protection/>
    </xf>
    <xf numFmtId="0" fontId="17" fillId="0" borderId="0" xfId="0" applyFont="1" applyAlignment="1">
      <alignment/>
    </xf>
    <xf numFmtId="0" fontId="17" fillId="0" borderId="31" xfId="0" applyFont="1" applyBorder="1" applyAlignment="1">
      <alignment/>
    </xf>
    <xf numFmtId="0" fontId="18" fillId="0" borderId="31" xfId="0" applyFont="1" applyBorder="1" applyAlignment="1">
      <alignment vertical="center" wrapText="1"/>
    </xf>
    <xf numFmtId="0" fontId="17" fillId="33" borderId="31" xfId="0" applyFont="1" applyFill="1" applyBorder="1" applyAlignment="1">
      <alignment textRotation="90"/>
    </xf>
    <xf numFmtId="0" fontId="17" fillId="33" borderId="31" xfId="0" applyFont="1" applyFill="1" applyBorder="1" applyAlignment="1">
      <alignment textRotation="90" wrapText="1"/>
    </xf>
    <xf numFmtId="0" fontId="18" fillId="3" borderId="31" xfId="0" applyFont="1" applyFill="1" applyBorder="1" applyAlignment="1">
      <alignment horizontal="center" vertical="center" wrapText="1"/>
    </xf>
    <xf numFmtId="0" fontId="18" fillId="0" borderId="31" xfId="0" applyFont="1" applyBorder="1" applyAlignment="1">
      <alignment horizontal="center" vertical="center" wrapText="1"/>
    </xf>
    <xf numFmtId="0" fontId="17" fillId="33" borderId="31" xfId="0" applyFont="1" applyFill="1" applyBorder="1" applyAlignment="1">
      <alignment horizontal="center" vertical="center"/>
    </xf>
    <xf numFmtId="0" fontId="17" fillId="33" borderId="31" xfId="0" applyFont="1" applyFill="1" applyBorder="1" applyAlignment="1">
      <alignment horizontal="center" vertical="center" wrapText="1"/>
    </xf>
    <xf numFmtId="2" fontId="17" fillId="3" borderId="31" xfId="0" applyNumberFormat="1" applyFont="1" applyFill="1" applyBorder="1" applyAlignment="1">
      <alignment/>
    </xf>
    <xf numFmtId="2" fontId="17" fillId="33" borderId="31" xfId="0" applyNumberFormat="1" applyFont="1" applyFill="1" applyBorder="1" applyAlignment="1">
      <alignment/>
    </xf>
    <xf numFmtId="0" fontId="18" fillId="2" borderId="31" xfId="0" applyFont="1" applyFill="1" applyBorder="1" applyAlignment="1">
      <alignment horizontal="center" vertical="center" wrapText="1"/>
    </xf>
    <xf numFmtId="43" fontId="17" fillId="2" borderId="31" xfId="44" applyFont="1" applyFill="1" applyBorder="1" applyAlignment="1">
      <alignment/>
    </xf>
    <xf numFmtId="0" fontId="17" fillId="3" borderId="31" xfId="0" applyFont="1" applyFill="1" applyBorder="1" applyAlignment="1">
      <alignment textRotation="90" wrapText="1"/>
    </xf>
    <xf numFmtId="0" fontId="17" fillId="3" borderId="31" xfId="0" applyFont="1" applyFill="1" applyBorder="1" applyAlignment="1">
      <alignment horizontal="center" vertical="center" wrapText="1"/>
    </xf>
    <xf numFmtId="0" fontId="18" fillId="0" borderId="31" xfId="0" applyFont="1" applyBorder="1" applyAlignment="1">
      <alignment horizontal="left" vertical="top" wrapText="1"/>
    </xf>
    <xf numFmtId="0" fontId="18" fillId="0" borderId="0" xfId="0" applyFont="1" applyAlignment="1">
      <alignment vertical="center" wrapText="1"/>
    </xf>
    <xf numFmtId="0" fontId="18" fillId="0" borderId="32" xfId="49" applyFont="1" applyFill="1" applyBorder="1" applyAlignment="1">
      <alignment vertical="center" wrapText="1"/>
      <protection/>
    </xf>
    <xf numFmtId="0" fontId="18" fillId="0" borderId="31" xfId="48" applyFont="1" applyFill="1" applyBorder="1" applyAlignment="1">
      <alignment vertical="center" wrapText="1"/>
      <protection/>
    </xf>
    <xf numFmtId="0" fontId="18" fillId="0" borderId="33" xfId="48" applyFont="1" applyFill="1" applyBorder="1" applyAlignment="1">
      <alignment vertical="center" wrapText="1"/>
      <protection/>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xf numFmtId="0" fontId="19" fillId="3" borderId="3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2" borderId="31" xfId="0" applyFont="1" applyFill="1" applyBorder="1" applyAlignment="1">
      <alignment horizontal="center" vertical="center" textRotation="90" wrapText="1"/>
    </xf>
    <xf numFmtId="0" fontId="18" fillId="3" borderId="31" xfId="0" applyFont="1" applyFill="1" applyBorder="1" applyAlignment="1">
      <alignment horizontal="center" vertical="center" wrapText="1"/>
    </xf>
    <xf numFmtId="0" fontId="18" fillId="0" borderId="19" xfId="0" applyFont="1" applyBorder="1" applyAlignment="1">
      <alignment horizontal="center" vertical="center" wrapText="1"/>
    </xf>
    <xf numFmtId="0" fontId="19" fillId="33" borderId="34"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10" fontId="11" fillId="2" borderId="40" xfId="54" applyNumberFormat="1" applyFont="1" applyFill="1" applyBorder="1" applyAlignment="1">
      <alignment horizontal="center" vertical="center"/>
    </xf>
    <xf numFmtId="10" fontId="11" fillId="2" borderId="30" xfId="54" applyNumberFormat="1" applyFont="1" applyFill="1" applyBorder="1" applyAlignment="1">
      <alignment horizontal="center" vertical="center"/>
    </xf>
    <xf numFmtId="0" fontId="12" fillId="0" borderId="23" xfId="0" applyFont="1" applyBorder="1" applyAlignment="1">
      <alignment horizontal="left" vertical="center" wrapText="1"/>
    </xf>
    <xf numFmtId="0" fontId="12" fillId="0" borderId="40" xfId="0" applyFont="1" applyBorder="1" applyAlignment="1">
      <alignment horizontal="left" vertical="center" wrapText="1"/>
    </xf>
    <xf numFmtId="0" fontId="12" fillId="0" borderId="30" xfId="0" applyFont="1" applyBorder="1" applyAlignment="1">
      <alignment horizontal="left" vertical="center" wrapText="1"/>
    </xf>
    <xf numFmtId="0" fontId="3" fillId="2" borderId="41" xfId="48" applyFont="1" applyFill="1" applyBorder="1" applyAlignment="1">
      <alignment horizontal="center" vertical="center" wrapText="1"/>
      <protection/>
    </xf>
    <xf numFmtId="0" fontId="3" fillId="2" borderId="16" xfId="48" applyFont="1" applyFill="1" applyBorder="1" applyAlignment="1">
      <alignment horizontal="center" vertical="center" wrapText="1"/>
      <protection/>
    </xf>
    <xf numFmtId="0" fontId="3" fillId="2" borderId="42" xfId="48" applyFont="1" applyFill="1" applyBorder="1" applyAlignment="1">
      <alignment horizontal="center" vertical="center" wrapText="1"/>
      <protection/>
    </xf>
    <xf numFmtId="0" fontId="3" fillId="0" borderId="43" xfId="48" applyFont="1" applyBorder="1" applyAlignment="1">
      <alignment horizontal="left" vertical="center" wrapText="1"/>
      <protection/>
    </xf>
    <xf numFmtId="0" fontId="3" fillId="0" borderId="44" xfId="48" applyFont="1" applyBorder="1" applyAlignment="1">
      <alignment horizontal="left" vertical="center" wrapText="1"/>
      <protection/>
    </xf>
    <xf numFmtId="0" fontId="3" fillId="0" borderId="45" xfId="48" applyFont="1" applyBorder="1" applyAlignment="1">
      <alignment horizontal="left" vertical="center" wrapText="1"/>
      <protection/>
    </xf>
    <xf numFmtId="0" fontId="3" fillId="0" borderId="17" xfId="48" applyFont="1" applyBorder="1" applyAlignment="1">
      <alignment horizontal="left" vertical="center" wrapText="1"/>
      <protection/>
    </xf>
    <xf numFmtId="0" fontId="3" fillId="0" borderId="0" xfId="48" applyFont="1" applyBorder="1" applyAlignment="1">
      <alignment horizontal="left" vertical="center" wrapText="1"/>
      <protection/>
    </xf>
    <xf numFmtId="0" fontId="3" fillId="0" borderId="18" xfId="48" applyFont="1" applyBorder="1" applyAlignment="1">
      <alignment horizontal="left" vertical="center" wrapText="1"/>
      <protection/>
    </xf>
    <xf numFmtId="0" fontId="3" fillId="0" borderId="46" xfId="48" applyFont="1" applyBorder="1" applyAlignment="1">
      <alignment horizontal="left" vertical="center" wrapText="1"/>
      <protection/>
    </xf>
    <xf numFmtId="0" fontId="3" fillId="0" borderId="47" xfId="48" applyFont="1" applyBorder="1" applyAlignment="1">
      <alignment horizontal="left" vertical="center" wrapText="1"/>
      <protection/>
    </xf>
    <xf numFmtId="0" fontId="3" fillId="0" borderId="48" xfId="48" applyFont="1" applyBorder="1" applyAlignment="1">
      <alignment horizontal="left" vertical="center" wrapText="1"/>
      <protection/>
    </xf>
    <xf numFmtId="0" fontId="7" fillId="0" borderId="49" xfId="48" applyFont="1" applyBorder="1" applyAlignment="1">
      <alignment horizontal="left" vertical="center"/>
      <protection/>
    </xf>
    <xf numFmtId="0" fontId="7" fillId="0" borderId="50" xfId="48" applyFont="1" applyBorder="1" applyAlignment="1">
      <alignment horizontal="left" vertical="center"/>
      <protection/>
    </xf>
    <xf numFmtId="0" fontId="7" fillId="0" borderId="31" xfId="48" applyFont="1" applyBorder="1" applyAlignment="1">
      <alignment horizontal="left" vertical="center"/>
      <protection/>
    </xf>
    <xf numFmtId="0" fontId="7" fillId="0" borderId="51" xfId="48" applyFont="1" applyBorder="1" applyAlignment="1">
      <alignment horizontal="left" vertical="center"/>
      <protection/>
    </xf>
    <xf numFmtId="0" fontId="7" fillId="0" borderId="51" xfId="48" applyFont="1" applyBorder="1" applyAlignment="1">
      <alignment horizontal="left" vertical="center" wrapText="1"/>
      <protection/>
    </xf>
    <xf numFmtId="0" fontId="7" fillId="0" borderId="52" xfId="48" applyFont="1" applyBorder="1" applyAlignment="1">
      <alignment horizontal="left" vertical="center" wrapText="1"/>
      <protection/>
    </xf>
    <xf numFmtId="0" fontId="7" fillId="0" borderId="53" xfId="48" applyFont="1" applyBorder="1" applyAlignment="1">
      <alignment horizontal="left" vertical="center"/>
      <protection/>
    </xf>
    <xf numFmtId="0" fontId="7" fillId="0" borderId="54" xfId="48" applyFont="1" applyBorder="1" applyAlignment="1">
      <alignment horizontal="left" vertical="center"/>
      <protection/>
    </xf>
    <xf numFmtId="0" fontId="10" fillId="0" borderId="13" xfId="48" applyFont="1" applyBorder="1" applyAlignment="1">
      <alignment horizontal="left" vertical="center" wrapText="1"/>
      <protection/>
    </xf>
    <xf numFmtId="0" fontId="10" fillId="0" borderId="0" xfId="48" applyFont="1" applyBorder="1" applyAlignment="1">
      <alignment horizontal="left" vertical="center" wrapText="1"/>
      <protection/>
    </xf>
    <xf numFmtId="0" fontId="10" fillId="0" borderId="22" xfId="48" applyFont="1" applyBorder="1" applyAlignment="1">
      <alignment horizontal="left" vertical="center" wrapText="1"/>
      <protection/>
    </xf>
    <xf numFmtId="0" fontId="10" fillId="0" borderId="11" xfId="48" applyFont="1" applyBorder="1" applyAlignment="1">
      <alignment horizontal="left" vertical="center" wrapText="1"/>
      <protection/>
    </xf>
    <xf numFmtId="0" fontId="10" fillId="0" borderId="47" xfId="48" applyFont="1" applyBorder="1" applyAlignment="1">
      <alignment horizontal="left" vertical="center" wrapText="1"/>
      <protection/>
    </xf>
    <xf numFmtId="0" fontId="10" fillId="0" borderId="55" xfId="48" applyFont="1" applyBorder="1" applyAlignment="1">
      <alignment horizontal="left" vertical="center" wrapText="1"/>
      <protection/>
    </xf>
    <xf numFmtId="0" fontId="6" fillId="2" borderId="23" xfId="48" applyFont="1" applyFill="1" applyBorder="1" applyAlignment="1">
      <alignment horizontal="left" vertical="center"/>
      <protection/>
    </xf>
    <xf numFmtId="0" fontId="6" fillId="2" borderId="40" xfId="48" applyFont="1" applyFill="1" applyBorder="1" applyAlignment="1">
      <alignment horizontal="left" vertical="center"/>
      <protection/>
    </xf>
    <xf numFmtId="0" fontId="3" fillId="0" borderId="49" xfId="48" applyFont="1" applyBorder="1" applyAlignment="1">
      <alignment horizontal="left" vertical="center"/>
      <protection/>
    </xf>
    <xf numFmtId="0" fontId="3" fillId="0" borderId="31" xfId="48" applyFont="1" applyBorder="1" applyAlignment="1">
      <alignment horizontal="left" vertical="center"/>
      <protection/>
    </xf>
    <xf numFmtId="0" fontId="3" fillId="0" borderId="53" xfId="48" applyFont="1" applyBorder="1" applyAlignment="1">
      <alignment horizontal="left" vertical="center"/>
      <protection/>
    </xf>
    <xf numFmtId="0" fontId="3" fillId="0" borderId="50" xfId="48" applyFont="1" applyBorder="1" applyAlignment="1">
      <alignment horizontal="left" vertical="center"/>
      <protection/>
    </xf>
    <xf numFmtId="0" fontId="3" fillId="0" borderId="54" xfId="48" applyFont="1" applyBorder="1" applyAlignment="1">
      <alignment horizontal="left" vertical="center"/>
      <protection/>
    </xf>
    <xf numFmtId="0" fontId="7" fillId="0" borderId="56" xfId="48" applyFont="1" applyBorder="1" applyAlignment="1">
      <alignment horizontal="left" vertical="center"/>
      <protection/>
    </xf>
    <xf numFmtId="0" fontId="7" fillId="0" borderId="57" xfId="48" applyFont="1" applyBorder="1" applyAlignment="1">
      <alignment horizontal="left" vertical="center"/>
      <protection/>
    </xf>
    <xf numFmtId="0" fontId="7" fillId="0" borderId="58" xfId="48" applyFont="1" applyBorder="1" applyAlignment="1">
      <alignment horizontal="left" vertical="center"/>
      <protection/>
    </xf>
    <xf numFmtId="0" fontId="3" fillId="2" borderId="10" xfId="48" applyFont="1" applyFill="1" applyBorder="1" applyAlignment="1">
      <alignment horizontal="center" vertical="center"/>
      <protection/>
    </xf>
    <xf numFmtId="0" fontId="3" fillId="2" borderId="44" xfId="48" applyFont="1" applyFill="1" applyBorder="1" applyAlignment="1">
      <alignment horizontal="center" vertical="center"/>
      <protection/>
    </xf>
    <xf numFmtId="0" fontId="3" fillId="2" borderId="59" xfId="48" applyFont="1" applyFill="1" applyBorder="1" applyAlignment="1">
      <alignment horizontal="center" vertical="center"/>
      <protection/>
    </xf>
    <xf numFmtId="0" fontId="7" fillId="0" borderId="44" xfId="48" applyFont="1" applyBorder="1" applyAlignment="1">
      <alignment horizontal="left" vertical="center" wrapText="1"/>
      <protection/>
    </xf>
    <xf numFmtId="0" fontId="7" fillId="0" borderId="45" xfId="48" applyFont="1" applyBorder="1" applyAlignment="1">
      <alignment horizontal="left" vertical="center" wrapText="1"/>
      <protection/>
    </xf>
    <xf numFmtId="0" fontId="7" fillId="0" borderId="17"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8" xfId="48" applyFont="1" applyBorder="1" applyAlignment="1">
      <alignment horizontal="left" vertical="center" wrapText="1"/>
      <protection/>
    </xf>
    <xf numFmtId="0" fontId="7" fillId="0" borderId="46" xfId="48" applyFont="1" applyBorder="1" applyAlignment="1">
      <alignment horizontal="left" vertical="center" wrapText="1"/>
      <protection/>
    </xf>
    <xf numFmtId="0" fontId="7" fillId="0" borderId="47" xfId="48" applyFont="1" applyBorder="1" applyAlignment="1">
      <alignment horizontal="left" vertical="center" wrapText="1"/>
      <protection/>
    </xf>
    <xf numFmtId="0" fontId="7" fillId="0" borderId="48" xfId="48" applyFont="1" applyBorder="1" applyAlignment="1">
      <alignment horizontal="left" vertical="center" wrapText="1"/>
      <protection/>
    </xf>
    <xf numFmtId="0" fontId="7" fillId="0" borderId="60" xfId="48" applyFont="1" applyBorder="1" applyAlignment="1">
      <alignment horizontal="left" vertical="center" wrapText="1"/>
      <protection/>
    </xf>
    <xf numFmtId="0" fontId="7" fillId="0" borderId="54" xfId="48" applyFont="1" applyBorder="1" applyAlignment="1">
      <alignment horizontal="left" vertical="center" wrapText="1"/>
      <protection/>
    </xf>
    <xf numFmtId="0" fontId="7" fillId="0" borderId="61" xfId="48" applyFont="1" applyBorder="1" applyAlignment="1">
      <alignment horizontal="left" vertical="center" wrapText="1"/>
      <protection/>
    </xf>
    <xf numFmtId="0" fontId="7" fillId="0" borderId="62" xfId="48" applyFont="1" applyBorder="1" applyAlignment="1">
      <alignment horizontal="left" vertical="center" wrapText="1"/>
      <protection/>
    </xf>
    <xf numFmtId="0" fontId="3" fillId="2" borderId="41" xfId="48" applyFont="1" applyFill="1" applyBorder="1" applyAlignment="1">
      <alignment horizontal="center" vertical="center"/>
      <protection/>
    </xf>
    <xf numFmtId="0" fontId="3" fillId="2" borderId="42" xfId="48" applyFont="1" applyFill="1" applyBorder="1" applyAlignment="1">
      <alignment horizontal="center" vertical="center"/>
      <protection/>
    </xf>
    <xf numFmtId="0" fontId="3" fillId="0" borderId="44" xfId="48" applyFont="1" applyFill="1" applyBorder="1" applyAlignment="1">
      <alignment horizontal="left" vertical="center"/>
      <protection/>
    </xf>
    <xf numFmtId="0" fontId="3" fillId="0" borderId="45" xfId="48" applyFont="1" applyFill="1" applyBorder="1" applyAlignment="1">
      <alignment horizontal="left" vertical="center"/>
      <protection/>
    </xf>
    <xf numFmtId="0" fontId="3" fillId="0" borderId="56" xfId="48" applyFont="1" applyBorder="1" applyAlignment="1">
      <alignment horizontal="left" vertical="center"/>
      <protection/>
    </xf>
    <xf numFmtId="0" fontId="3" fillId="0" borderId="58" xfId="48" applyFont="1" applyBorder="1" applyAlignment="1">
      <alignment horizontal="left" vertical="center"/>
      <protection/>
    </xf>
    <xf numFmtId="0" fontId="4" fillId="2" borderId="43" xfId="48" applyFont="1" applyFill="1" applyBorder="1" applyAlignment="1">
      <alignment horizontal="center" vertical="center" wrapText="1"/>
      <protection/>
    </xf>
    <xf numFmtId="0" fontId="4" fillId="2" borderId="59" xfId="48" applyFont="1" applyFill="1" applyBorder="1" applyAlignment="1">
      <alignment horizontal="center" vertical="center" wrapText="1"/>
      <protection/>
    </xf>
    <xf numFmtId="0" fontId="4" fillId="2" borderId="17" xfId="48" applyFont="1" applyFill="1" applyBorder="1" applyAlignment="1">
      <alignment horizontal="center" vertical="center" wrapText="1"/>
      <protection/>
    </xf>
    <xf numFmtId="0" fontId="4" fillId="2" borderId="22" xfId="48" applyFont="1" applyFill="1" applyBorder="1" applyAlignment="1">
      <alignment horizontal="center" vertical="center" wrapText="1"/>
      <protection/>
    </xf>
    <xf numFmtId="0" fontId="3" fillId="0" borderId="47" xfId="48" applyFont="1" applyFill="1" applyBorder="1" applyAlignment="1">
      <alignment horizontal="left" vertical="center"/>
      <protection/>
    </xf>
    <xf numFmtId="0" fontId="3" fillId="0" borderId="48" xfId="48" applyFont="1" applyFill="1" applyBorder="1" applyAlignment="1">
      <alignment horizontal="left" vertical="center"/>
      <protection/>
    </xf>
    <xf numFmtId="0" fontId="3" fillId="2" borderId="16" xfId="48" applyFont="1" applyFill="1" applyBorder="1" applyAlignment="1">
      <alignment horizontal="center" vertical="center"/>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Währung"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4"/>
  <sheetViews>
    <sheetView tabSelected="1" view="pageLayout" workbookViewId="0" topLeftCell="A1">
      <selection activeCell="A1" sqref="A1:O1"/>
    </sheetView>
  </sheetViews>
  <sheetFormatPr defaultColWidth="9.140625" defaultRowHeight="12.75"/>
  <cols>
    <col min="1" max="1" width="39.421875" style="68" customWidth="1"/>
    <col min="2" max="2" width="85.7109375" style="68" customWidth="1"/>
    <col min="3" max="8" width="6.421875" style="52" customWidth="1"/>
    <col min="9" max="9" width="9.57421875" style="52" bestFit="1" customWidth="1"/>
    <col min="10" max="10" width="7.8515625" style="52" customWidth="1"/>
    <col min="11" max="11" width="8.140625" style="52" customWidth="1"/>
    <col min="12" max="12" width="7.8515625" style="52" customWidth="1"/>
    <col min="13" max="13" width="7.140625" style="52" customWidth="1"/>
    <col min="14" max="16384" width="9.140625" style="52" customWidth="1"/>
  </cols>
  <sheetData>
    <row r="1" spans="1:15" ht="34.5" customHeight="1">
      <c r="A1" s="82" t="s">
        <v>26</v>
      </c>
      <c r="B1" s="82"/>
      <c r="C1" s="82"/>
      <c r="D1" s="82"/>
      <c r="E1" s="82"/>
      <c r="F1" s="82"/>
      <c r="G1" s="82"/>
      <c r="H1" s="82"/>
      <c r="I1" s="82"/>
      <c r="J1" s="82"/>
      <c r="K1" s="82"/>
      <c r="L1" s="82"/>
      <c r="M1" s="82"/>
      <c r="N1" s="82"/>
      <c r="O1" s="82"/>
    </row>
    <row r="2" spans="1:15" ht="41.25" customHeight="1">
      <c r="A2" s="83"/>
      <c r="B2" s="84"/>
      <c r="C2" s="76" t="s">
        <v>0</v>
      </c>
      <c r="D2" s="76"/>
      <c r="E2" s="76"/>
      <c r="F2" s="76"/>
      <c r="G2" s="76"/>
      <c r="H2" s="76"/>
      <c r="I2" s="80" t="s">
        <v>85</v>
      </c>
      <c r="J2" s="78" t="s">
        <v>7</v>
      </c>
      <c r="K2" s="78"/>
      <c r="L2" s="78"/>
      <c r="M2" s="78"/>
      <c r="N2" s="74" t="s">
        <v>86</v>
      </c>
      <c r="O2" s="77" t="s">
        <v>25</v>
      </c>
    </row>
    <row r="3" spans="1:15" ht="119.25" customHeight="1">
      <c r="A3" s="85"/>
      <c r="B3" s="86"/>
      <c r="C3" s="55" t="s">
        <v>1</v>
      </c>
      <c r="D3" s="55" t="s">
        <v>2</v>
      </c>
      <c r="E3" s="56" t="s">
        <v>3</v>
      </c>
      <c r="F3" s="56" t="s">
        <v>4</v>
      </c>
      <c r="G3" s="56" t="s">
        <v>6</v>
      </c>
      <c r="H3" s="56" t="s">
        <v>5</v>
      </c>
      <c r="I3" s="81"/>
      <c r="J3" s="65" t="s">
        <v>8</v>
      </c>
      <c r="K3" s="65" t="s">
        <v>9</v>
      </c>
      <c r="L3" s="65" t="s">
        <v>10</v>
      </c>
      <c r="M3" s="65" t="s">
        <v>11</v>
      </c>
      <c r="N3" s="75"/>
      <c r="O3" s="77"/>
    </row>
    <row r="4" spans="1:15" ht="40.5" customHeight="1">
      <c r="A4" s="58" t="s">
        <v>82</v>
      </c>
      <c r="B4" s="58" t="s">
        <v>83</v>
      </c>
      <c r="C4" s="59" t="s">
        <v>12</v>
      </c>
      <c r="D4" s="59" t="s">
        <v>13</v>
      </c>
      <c r="E4" s="60" t="s">
        <v>14</v>
      </c>
      <c r="F4" s="60" t="s">
        <v>15</v>
      </c>
      <c r="G4" s="60" t="s">
        <v>16</v>
      </c>
      <c r="H4" s="60" t="s">
        <v>17</v>
      </c>
      <c r="I4" s="60" t="s">
        <v>18</v>
      </c>
      <c r="J4" s="66" t="s">
        <v>19</v>
      </c>
      <c r="K4" s="66" t="s">
        <v>20</v>
      </c>
      <c r="L4" s="66" t="s">
        <v>21</v>
      </c>
      <c r="M4" s="66" t="s">
        <v>22</v>
      </c>
      <c r="N4" s="57" t="s">
        <v>23</v>
      </c>
      <c r="O4" s="63" t="s">
        <v>24</v>
      </c>
    </row>
    <row r="5" spans="1:15" ht="24.75" customHeight="1">
      <c r="A5" s="72" t="s">
        <v>87</v>
      </c>
      <c r="B5" s="54" t="s">
        <v>90</v>
      </c>
      <c r="C5" s="53">
        <v>2</v>
      </c>
      <c r="D5" s="53">
        <v>5</v>
      </c>
      <c r="E5" s="53">
        <v>1</v>
      </c>
      <c r="F5" s="53">
        <v>5</v>
      </c>
      <c r="G5" s="53">
        <v>1</v>
      </c>
      <c r="H5" s="53">
        <v>1</v>
      </c>
      <c r="I5" s="62">
        <f>(C5+D5+E5+F5+G5+H5)/6</f>
        <v>2.5</v>
      </c>
      <c r="J5" s="53">
        <v>2</v>
      </c>
      <c r="K5" s="53">
        <v>1</v>
      </c>
      <c r="L5" s="53">
        <v>0</v>
      </c>
      <c r="M5" s="53">
        <v>3</v>
      </c>
      <c r="N5" s="61">
        <f>(J5+K5+L5+M5)/4</f>
        <v>1.5</v>
      </c>
      <c r="O5" s="64">
        <f aca="true" t="shared" si="0" ref="O5:O44">I5*N5</f>
        <v>3.75</v>
      </c>
    </row>
    <row r="6" spans="1:15" ht="24.75" customHeight="1">
      <c r="A6" s="79"/>
      <c r="B6" s="67" t="s">
        <v>91</v>
      </c>
      <c r="C6" s="53">
        <v>2</v>
      </c>
      <c r="D6" s="53">
        <v>2</v>
      </c>
      <c r="E6" s="53">
        <v>1</v>
      </c>
      <c r="F6" s="53">
        <v>3</v>
      </c>
      <c r="G6" s="53">
        <v>1</v>
      </c>
      <c r="H6" s="53">
        <v>1</v>
      </c>
      <c r="I6" s="62">
        <f aca="true" t="shared" si="1" ref="I6:I44">(C6+D6+E6+F6+G6+H6)/6</f>
        <v>1.6666666666666667</v>
      </c>
      <c r="J6" s="53">
        <v>2</v>
      </c>
      <c r="K6" s="53">
        <v>1</v>
      </c>
      <c r="L6" s="53">
        <v>0</v>
      </c>
      <c r="M6" s="53">
        <v>3</v>
      </c>
      <c r="N6" s="61">
        <f aca="true" t="shared" si="2" ref="N6:N44">(J6+K6+L6+M6)/4</f>
        <v>1.5</v>
      </c>
      <c r="O6" s="64">
        <f t="shared" si="0"/>
        <v>2.5</v>
      </c>
    </row>
    <row r="7" spans="1:15" ht="23.25" customHeight="1">
      <c r="A7" s="73"/>
      <c r="B7" s="54" t="s">
        <v>92</v>
      </c>
      <c r="C7" s="53">
        <v>2</v>
      </c>
      <c r="D7" s="53">
        <v>5</v>
      </c>
      <c r="E7" s="53">
        <v>1</v>
      </c>
      <c r="F7" s="53">
        <v>5</v>
      </c>
      <c r="G7" s="53">
        <v>5</v>
      </c>
      <c r="H7" s="53">
        <v>1</v>
      </c>
      <c r="I7" s="62">
        <f t="shared" si="1"/>
        <v>3.1666666666666665</v>
      </c>
      <c r="J7" s="53">
        <v>1</v>
      </c>
      <c r="K7" s="53">
        <v>1</v>
      </c>
      <c r="L7" s="53">
        <v>1</v>
      </c>
      <c r="M7" s="53">
        <v>3</v>
      </c>
      <c r="N7" s="61">
        <f t="shared" si="2"/>
        <v>1.5</v>
      </c>
      <c r="O7" s="64">
        <f t="shared" si="0"/>
        <v>4.75</v>
      </c>
    </row>
    <row r="8" spans="1:15" ht="32.25" customHeight="1">
      <c r="A8" s="72" t="s">
        <v>133</v>
      </c>
      <c r="B8" s="54" t="s">
        <v>93</v>
      </c>
      <c r="C8" s="53">
        <v>4</v>
      </c>
      <c r="D8" s="53">
        <v>5</v>
      </c>
      <c r="E8" s="53">
        <v>1</v>
      </c>
      <c r="F8" s="53">
        <v>5</v>
      </c>
      <c r="G8" s="53">
        <v>5</v>
      </c>
      <c r="H8" s="53">
        <v>1</v>
      </c>
      <c r="I8" s="62">
        <f t="shared" si="1"/>
        <v>3.5</v>
      </c>
      <c r="J8" s="53">
        <v>2</v>
      </c>
      <c r="K8" s="53">
        <v>1</v>
      </c>
      <c r="L8" s="53">
        <v>1</v>
      </c>
      <c r="M8" s="53">
        <v>3</v>
      </c>
      <c r="N8" s="61">
        <f t="shared" si="2"/>
        <v>1.75</v>
      </c>
      <c r="O8" s="64">
        <f t="shared" si="0"/>
        <v>6.125</v>
      </c>
    </row>
    <row r="9" spans="1:15" ht="24.75" customHeight="1">
      <c r="A9" s="79"/>
      <c r="B9" s="69" t="s">
        <v>94</v>
      </c>
      <c r="C9" s="53">
        <v>2</v>
      </c>
      <c r="D9" s="53">
        <v>5</v>
      </c>
      <c r="E9" s="53">
        <v>1</v>
      </c>
      <c r="F9" s="53">
        <v>5</v>
      </c>
      <c r="G9" s="53">
        <v>5</v>
      </c>
      <c r="H9" s="53">
        <v>1</v>
      </c>
      <c r="I9" s="62">
        <f t="shared" si="1"/>
        <v>3.1666666666666665</v>
      </c>
      <c r="J9" s="53">
        <v>2</v>
      </c>
      <c r="K9" s="53">
        <v>1</v>
      </c>
      <c r="L9" s="53">
        <v>2</v>
      </c>
      <c r="M9" s="53">
        <v>3</v>
      </c>
      <c r="N9" s="61">
        <f t="shared" si="2"/>
        <v>2</v>
      </c>
      <c r="O9" s="64">
        <f t="shared" si="0"/>
        <v>6.333333333333333</v>
      </c>
    </row>
    <row r="10" spans="1:15" ht="24.75" customHeight="1">
      <c r="A10" s="79"/>
      <c r="B10" s="54" t="s">
        <v>95</v>
      </c>
      <c r="C10" s="53">
        <v>2</v>
      </c>
      <c r="D10" s="53">
        <v>5</v>
      </c>
      <c r="E10" s="53">
        <v>1</v>
      </c>
      <c r="F10" s="53">
        <v>5</v>
      </c>
      <c r="G10" s="53">
        <v>5</v>
      </c>
      <c r="H10" s="53">
        <v>1</v>
      </c>
      <c r="I10" s="62">
        <f t="shared" si="1"/>
        <v>3.1666666666666665</v>
      </c>
      <c r="J10" s="53">
        <v>2</v>
      </c>
      <c r="K10" s="53">
        <v>1</v>
      </c>
      <c r="L10" s="53">
        <v>2</v>
      </c>
      <c r="M10" s="53">
        <v>3</v>
      </c>
      <c r="N10" s="61">
        <f t="shared" si="2"/>
        <v>2</v>
      </c>
      <c r="O10" s="64">
        <f t="shared" si="0"/>
        <v>6.333333333333333</v>
      </c>
    </row>
    <row r="11" spans="1:15" ht="24.75" customHeight="1">
      <c r="A11" s="79"/>
      <c r="B11" s="69" t="s">
        <v>96</v>
      </c>
      <c r="C11" s="53">
        <v>2</v>
      </c>
      <c r="D11" s="53">
        <v>5</v>
      </c>
      <c r="E11" s="53">
        <v>1</v>
      </c>
      <c r="F11" s="53">
        <v>5</v>
      </c>
      <c r="G11" s="53">
        <v>5</v>
      </c>
      <c r="H11" s="53">
        <v>1</v>
      </c>
      <c r="I11" s="62">
        <f t="shared" si="1"/>
        <v>3.1666666666666665</v>
      </c>
      <c r="J11" s="53">
        <v>2</v>
      </c>
      <c r="K11" s="53">
        <v>1</v>
      </c>
      <c r="L11" s="53">
        <v>2</v>
      </c>
      <c r="M11" s="53">
        <v>3</v>
      </c>
      <c r="N11" s="61">
        <f t="shared" si="2"/>
        <v>2</v>
      </c>
      <c r="O11" s="64">
        <f t="shared" si="0"/>
        <v>6.333333333333333</v>
      </c>
    </row>
    <row r="12" spans="1:15" ht="21.75" customHeight="1">
      <c r="A12" s="79"/>
      <c r="B12" s="54" t="s">
        <v>97</v>
      </c>
      <c r="C12" s="53">
        <v>2</v>
      </c>
      <c r="D12" s="53">
        <v>5</v>
      </c>
      <c r="E12" s="53">
        <v>1</v>
      </c>
      <c r="F12" s="53">
        <v>5</v>
      </c>
      <c r="G12" s="53">
        <v>5</v>
      </c>
      <c r="H12" s="53">
        <v>1</v>
      </c>
      <c r="I12" s="62">
        <f t="shared" si="1"/>
        <v>3.1666666666666665</v>
      </c>
      <c r="J12" s="53">
        <v>2</v>
      </c>
      <c r="K12" s="53">
        <v>1</v>
      </c>
      <c r="L12" s="53">
        <v>2</v>
      </c>
      <c r="M12" s="53">
        <v>3</v>
      </c>
      <c r="N12" s="61">
        <f t="shared" si="2"/>
        <v>2</v>
      </c>
      <c r="O12" s="64">
        <f t="shared" si="0"/>
        <v>6.333333333333333</v>
      </c>
    </row>
    <row r="13" spans="1:15" ht="27" customHeight="1">
      <c r="A13" s="79"/>
      <c r="B13" s="54" t="s">
        <v>98</v>
      </c>
      <c r="C13" s="53">
        <v>2</v>
      </c>
      <c r="D13" s="53">
        <v>5</v>
      </c>
      <c r="E13" s="53">
        <v>1</v>
      </c>
      <c r="F13" s="53">
        <v>5</v>
      </c>
      <c r="G13" s="53">
        <v>5</v>
      </c>
      <c r="H13" s="53">
        <v>1</v>
      </c>
      <c r="I13" s="62">
        <f t="shared" si="1"/>
        <v>3.1666666666666665</v>
      </c>
      <c r="J13" s="53">
        <v>2</v>
      </c>
      <c r="K13" s="53">
        <v>1</v>
      </c>
      <c r="L13" s="53">
        <v>0</v>
      </c>
      <c r="M13" s="53">
        <v>3</v>
      </c>
      <c r="N13" s="61">
        <f t="shared" si="2"/>
        <v>1.5</v>
      </c>
      <c r="O13" s="64">
        <f t="shared" si="0"/>
        <v>4.75</v>
      </c>
    </row>
    <row r="14" spans="1:15" ht="30" customHeight="1">
      <c r="A14" s="79"/>
      <c r="B14" s="54" t="s">
        <v>99</v>
      </c>
      <c r="C14" s="53">
        <v>2</v>
      </c>
      <c r="D14" s="53">
        <v>5</v>
      </c>
      <c r="E14" s="53">
        <v>1</v>
      </c>
      <c r="F14" s="53">
        <v>5</v>
      </c>
      <c r="G14" s="53">
        <v>5</v>
      </c>
      <c r="H14" s="53">
        <v>1</v>
      </c>
      <c r="I14" s="62">
        <f t="shared" si="1"/>
        <v>3.1666666666666665</v>
      </c>
      <c r="J14" s="53">
        <v>2</v>
      </c>
      <c r="K14" s="53">
        <v>1</v>
      </c>
      <c r="L14" s="53">
        <v>2</v>
      </c>
      <c r="M14" s="53">
        <v>3</v>
      </c>
      <c r="N14" s="61">
        <f t="shared" si="2"/>
        <v>2</v>
      </c>
      <c r="O14" s="64">
        <f t="shared" si="0"/>
        <v>6.333333333333333</v>
      </c>
    </row>
    <row r="15" spans="1:15" ht="33.75" customHeight="1">
      <c r="A15" s="79"/>
      <c r="B15" s="54" t="s">
        <v>100</v>
      </c>
      <c r="C15" s="53">
        <v>2</v>
      </c>
      <c r="D15" s="53">
        <v>5</v>
      </c>
      <c r="E15" s="53">
        <v>1</v>
      </c>
      <c r="F15" s="53">
        <v>5</v>
      </c>
      <c r="G15" s="53">
        <v>5</v>
      </c>
      <c r="H15" s="53">
        <v>1</v>
      </c>
      <c r="I15" s="62">
        <f t="shared" si="1"/>
        <v>3.1666666666666665</v>
      </c>
      <c r="J15" s="53">
        <v>2</v>
      </c>
      <c r="K15" s="53">
        <v>1</v>
      </c>
      <c r="L15" s="53">
        <v>1</v>
      </c>
      <c r="M15" s="53">
        <v>3</v>
      </c>
      <c r="N15" s="61">
        <f t="shared" si="2"/>
        <v>1.75</v>
      </c>
      <c r="O15" s="64">
        <f t="shared" si="0"/>
        <v>5.541666666666666</v>
      </c>
    </row>
    <row r="16" spans="1:15" ht="30.75" customHeight="1">
      <c r="A16" s="79"/>
      <c r="B16" s="54" t="s">
        <v>101</v>
      </c>
      <c r="C16" s="53">
        <v>4</v>
      </c>
      <c r="D16" s="53">
        <v>5</v>
      </c>
      <c r="E16" s="53">
        <v>1</v>
      </c>
      <c r="F16" s="53">
        <v>5</v>
      </c>
      <c r="G16" s="53">
        <v>5</v>
      </c>
      <c r="H16" s="53">
        <v>1</v>
      </c>
      <c r="I16" s="62">
        <f t="shared" si="1"/>
        <v>3.5</v>
      </c>
      <c r="J16" s="53">
        <v>2</v>
      </c>
      <c r="K16" s="53">
        <v>1</v>
      </c>
      <c r="L16" s="53">
        <v>1</v>
      </c>
      <c r="M16" s="53">
        <v>3</v>
      </c>
      <c r="N16" s="61">
        <f t="shared" si="2"/>
        <v>1.75</v>
      </c>
      <c r="O16" s="64">
        <f t="shared" si="0"/>
        <v>6.125</v>
      </c>
    </row>
    <row r="17" spans="1:15" ht="24.75" customHeight="1">
      <c r="A17" s="79"/>
      <c r="B17" s="54" t="s">
        <v>102</v>
      </c>
      <c r="C17" s="53">
        <v>4</v>
      </c>
      <c r="D17" s="53">
        <v>5</v>
      </c>
      <c r="E17" s="53">
        <v>1</v>
      </c>
      <c r="F17" s="53">
        <v>5</v>
      </c>
      <c r="G17" s="53">
        <v>1</v>
      </c>
      <c r="H17" s="53">
        <v>1</v>
      </c>
      <c r="I17" s="62">
        <f t="shared" si="1"/>
        <v>2.8333333333333335</v>
      </c>
      <c r="J17" s="53">
        <v>2</v>
      </c>
      <c r="K17" s="53">
        <v>1</v>
      </c>
      <c r="L17" s="53">
        <v>1</v>
      </c>
      <c r="M17" s="53">
        <v>3</v>
      </c>
      <c r="N17" s="61">
        <f t="shared" si="2"/>
        <v>1.75</v>
      </c>
      <c r="O17" s="64">
        <f t="shared" si="0"/>
        <v>4.958333333333334</v>
      </c>
    </row>
    <row r="18" spans="1:15" ht="23.25" customHeight="1">
      <c r="A18" s="79"/>
      <c r="B18" s="69" t="s">
        <v>103</v>
      </c>
      <c r="C18" s="53">
        <v>4</v>
      </c>
      <c r="D18" s="53">
        <v>5</v>
      </c>
      <c r="E18" s="53">
        <v>1</v>
      </c>
      <c r="F18" s="53">
        <v>5</v>
      </c>
      <c r="G18" s="53">
        <v>5</v>
      </c>
      <c r="H18" s="53">
        <v>1</v>
      </c>
      <c r="I18" s="62">
        <f t="shared" si="1"/>
        <v>3.5</v>
      </c>
      <c r="J18" s="53">
        <v>2</v>
      </c>
      <c r="K18" s="53">
        <v>1</v>
      </c>
      <c r="L18" s="53">
        <v>1</v>
      </c>
      <c r="M18" s="53">
        <v>3</v>
      </c>
      <c r="N18" s="61">
        <f t="shared" si="2"/>
        <v>1.75</v>
      </c>
      <c r="O18" s="64">
        <f t="shared" si="0"/>
        <v>6.125</v>
      </c>
    </row>
    <row r="19" spans="1:15" ht="24.75" customHeight="1">
      <c r="A19" s="79"/>
      <c r="B19" s="69" t="s">
        <v>104</v>
      </c>
      <c r="C19" s="53">
        <v>4</v>
      </c>
      <c r="D19" s="53">
        <v>5</v>
      </c>
      <c r="E19" s="53">
        <v>1</v>
      </c>
      <c r="F19" s="53">
        <v>5</v>
      </c>
      <c r="G19" s="53">
        <v>5</v>
      </c>
      <c r="H19" s="53">
        <v>1</v>
      </c>
      <c r="I19" s="62">
        <f t="shared" si="1"/>
        <v>3.5</v>
      </c>
      <c r="J19" s="53">
        <v>2</v>
      </c>
      <c r="K19" s="53">
        <v>1</v>
      </c>
      <c r="L19" s="53">
        <v>1</v>
      </c>
      <c r="M19" s="53">
        <v>3</v>
      </c>
      <c r="N19" s="61">
        <f t="shared" si="2"/>
        <v>1.75</v>
      </c>
      <c r="O19" s="64">
        <f t="shared" si="0"/>
        <v>6.125</v>
      </c>
    </row>
    <row r="20" spans="1:15" ht="31.5" customHeight="1">
      <c r="A20" s="73"/>
      <c r="B20" s="69" t="s">
        <v>105</v>
      </c>
      <c r="C20" s="53">
        <v>4</v>
      </c>
      <c r="D20" s="53">
        <v>5</v>
      </c>
      <c r="E20" s="53">
        <v>1</v>
      </c>
      <c r="F20" s="53">
        <v>5</v>
      </c>
      <c r="G20" s="53">
        <v>1</v>
      </c>
      <c r="H20" s="53">
        <v>1</v>
      </c>
      <c r="I20" s="62">
        <f t="shared" si="1"/>
        <v>2.8333333333333335</v>
      </c>
      <c r="J20" s="53">
        <v>2</v>
      </c>
      <c r="K20" s="53">
        <v>1</v>
      </c>
      <c r="L20" s="53">
        <v>1</v>
      </c>
      <c r="M20" s="53">
        <v>3</v>
      </c>
      <c r="N20" s="61">
        <f t="shared" si="2"/>
        <v>1.75</v>
      </c>
      <c r="O20" s="64">
        <f t="shared" si="0"/>
        <v>4.958333333333334</v>
      </c>
    </row>
    <row r="21" spans="1:15" ht="24.75" customHeight="1">
      <c r="A21" s="72" t="s">
        <v>106</v>
      </c>
      <c r="B21" s="70" t="s">
        <v>107</v>
      </c>
      <c r="C21" s="53">
        <v>2</v>
      </c>
      <c r="D21" s="53">
        <v>5</v>
      </c>
      <c r="E21" s="53">
        <v>3</v>
      </c>
      <c r="F21" s="53">
        <v>5</v>
      </c>
      <c r="G21" s="53">
        <v>1</v>
      </c>
      <c r="H21" s="53">
        <v>4</v>
      </c>
      <c r="I21" s="62">
        <f t="shared" si="1"/>
        <v>3.3333333333333335</v>
      </c>
      <c r="J21" s="53">
        <v>2</v>
      </c>
      <c r="K21" s="53">
        <v>1</v>
      </c>
      <c r="L21" s="53">
        <v>0</v>
      </c>
      <c r="M21" s="53">
        <v>3</v>
      </c>
      <c r="N21" s="61">
        <f t="shared" si="2"/>
        <v>1.5</v>
      </c>
      <c r="O21" s="64">
        <f t="shared" si="0"/>
        <v>5</v>
      </c>
    </row>
    <row r="22" spans="1:15" ht="24.75" customHeight="1">
      <c r="A22" s="79"/>
      <c r="B22" s="71" t="s">
        <v>108</v>
      </c>
      <c r="C22" s="53">
        <v>2</v>
      </c>
      <c r="D22" s="53">
        <v>5</v>
      </c>
      <c r="E22" s="53">
        <v>1</v>
      </c>
      <c r="F22" s="53">
        <v>5</v>
      </c>
      <c r="G22" s="53">
        <v>1</v>
      </c>
      <c r="H22" s="53">
        <v>4</v>
      </c>
      <c r="I22" s="62">
        <f t="shared" si="1"/>
        <v>3</v>
      </c>
      <c r="J22" s="53">
        <v>2</v>
      </c>
      <c r="K22" s="53">
        <v>1</v>
      </c>
      <c r="L22" s="53">
        <v>0</v>
      </c>
      <c r="M22" s="53">
        <v>3</v>
      </c>
      <c r="N22" s="61">
        <f t="shared" si="2"/>
        <v>1.5</v>
      </c>
      <c r="O22" s="64">
        <f t="shared" si="0"/>
        <v>4.5</v>
      </c>
    </row>
    <row r="23" spans="1:15" ht="28.5" customHeight="1">
      <c r="A23" s="79"/>
      <c r="B23" s="54" t="s">
        <v>109</v>
      </c>
      <c r="C23" s="53">
        <v>2</v>
      </c>
      <c r="D23" s="53">
        <v>5</v>
      </c>
      <c r="E23" s="53">
        <v>1</v>
      </c>
      <c r="F23" s="53">
        <v>5</v>
      </c>
      <c r="G23" s="53">
        <v>1</v>
      </c>
      <c r="H23" s="53">
        <v>4</v>
      </c>
      <c r="I23" s="62">
        <f t="shared" si="1"/>
        <v>3</v>
      </c>
      <c r="J23" s="53">
        <v>2</v>
      </c>
      <c r="K23" s="53">
        <v>1</v>
      </c>
      <c r="L23" s="53">
        <v>0</v>
      </c>
      <c r="M23" s="53">
        <v>3</v>
      </c>
      <c r="N23" s="61">
        <f t="shared" si="2"/>
        <v>1.5</v>
      </c>
      <c r="O23" s="64">
        <f t="shared" si="0"/>
        <v>4.5</v>
      </c>
    </row>
    <row r="24" spans="1:15" ht="28.5" customHeight="1">
      <c r="A24" s="79"/>
      <c r="B24" s="54" t="s">
        <v>110</v>
      </c>
      <c r="C24" s="53">
        <v>1</v>
      </c>
      <c r="D24" s="53">
        <v>5</v>
      </c>
      <c r="E24" s="53">
        <v>1</v>
      </c>
      <c r="F24" s="53">
        <v>3</v>
      </c>
      <c r="G24" s="53">
        <v>1</v>
      </c>
      <c r="H24" s="53">
        <v>4</v>
      </c>
      <c r="I24" s="62">
        <f t="shared" si="1"/>
        <v>2.5</v>
      </c>
      <c r="J24" s="53">
        <v>1</v>
      </c>
      <c r="K24" s="53">
        <v>1</v>
      </c>
      <c r="L24" s="53">
        <v>0</v>
      </c>
      <c r="M24" s="53">
        <v>3</v>
      </c>
      <c r="N24" s="61">
        <f t="shared" si="2"/>
        <v>1.25</v>
      </c>
      <c r="O24" s="64">
        <f t="shared" si="0"/>
        <v>3.125</v>
      </c>
    </row>
    <row r="25" spans="1:15" ht="28.5" customHeight="1">
      <c r="A25" s="79"/>
      <c r="B25" s="54" t="s">
        <v>111</v>
      </c>
      <c r="C25" s="53">
        <v>1</v>
      </c>
      <c r="D25" s="53">
        <v>5</v>
      </c>
      <c r="E25" s="53">
        <v>1</v>
      </c>
      <c r="F25" s="53">
        <v>1</v>
      </c>
      <c r="G25" s="53">
        <v>1</v>
      </c>
      <c r="H25" s="53">
        <v>5</v>
      </c>
      <c r="I25" s="62">
        <f t="shared" si="1"/>
        <v>2.3333333333333335</v>
      </c>
      <c r="J25" s="53">
        <v>1</v>
      </c>
      <c r="K25" s="53">
        <v>1</v>
      </c>
      <c r="L25" s="53">
        <v>0</v>
      </c>
      <c r="M25" s="53">
        <v>3</v>
      </c>
      <c r="N25" s="61">
        <f t="shared" si="2"/>
        <v>1.25</v>
      </c>
      <c r="O25" s="64">
        <f t="shared" si="0"/>
        <v>2.916666666666667</v>
      </c>
    </row>
    <row r="26" spans="1:15" ht="45.75" customHeight="1">
      <c r="A26" s="72" t="s">
        <v>88</v>
      </c>
      <c r="B26" s="54" t="s">
        <v>112</v>
      </c>
      <c r="C26" s="53">
        <v>2</v>
      </c>
      <c r="D26" s="53">
        <v>5</v>
      </c>
      <c r="E26" s="53">
        <v>3</v>
      </c>
      <c r="F26" s="53">
        <v>5</v>
      </c>
      <c r="G26" s="53">
        <v>1</v>
      </c>
      <c r="H26" s="53">
        <v>4</v>
      </c>
      <c r="I26" s="62">
        <f t="shared" si="1"/>
        <v>3.3333333333333335</v>
      </c>
      <c r="J26" s="53">
        <v>2</v>
      </c>
      <c r="K26" s="53">
        <v>1</v>
      </c>
      <c r="L26" s="53">
        <v>0</v>
      </c>
      <c r="M26" s="53">
        <v>3</v>
      </c>
      <c r="N26" s="61">
        <f t="shared" si="2"/>
        <v>1.5</v>
      </c>
      <c r="O26" s="64">
        <f>I26*N26</f>
        <v>5</v>
      </c>
    </row>
    <row r="27" spans="1:15" ht="38.25" customHeight="1">
      <c r="A27" s="79"/>
      <c r="B27" s="54" t="s">
        <v>113</v>
      </c>
      <c r="C27" s="53">
        <v>2</v>
      </c>
      <c r="D27" s="53">
        <v>5</v>
      </c>
      <c r="E27" s="53">
        <v>3</v>
      </c>
      <c r="F27" s="53">
        <v>5</v>
      </c>
      <c r="G27" s="53">
        <v>1</v>
      </c>
      <c r="H27" s="53">
        <v>4</v>
      </c>
      <c r="I27" s="62">
        <f t="shared" si="1"/>
        <v>3.3333333333333335</v>
      </c>
      <c r="J27" s="53">
        <v>2</v>
      </c>
      <c r="K27" s="53">
        <v>1</v>
      </c>
      <c r="L27" s="53">
        <v>0</v>
      </c>
      <c r="M27" s="53">
        <v>3</v>
      </c>
      <c r="N27" s="61">
        <f t="shared" si="2"/>
        <v>1.5</v>
      </c>
      <c r="O27" s="64">
        <f>I27*N27</f>
        <v>5</v>
      </c>
    </row>
    <row r="28" spans="1:15" ht="24" customHeight="1">
      <c r="A28" s="79"/>
      <c r="B28" s="54" t="s">
        <v>114</v>
      </c>
      <c r="C28" s="53">
        <v>1</v>
      </c>
      <c r="D28" s="53">
        <v>5</v>
      </c>
      <c r="E28" s="53">
        <v>1</v>
      </c>
      <c r="F28" s="53">
        <v>5</v>
      </c>
      <c r="G28" s="53">
        <v>1</v>
      </c>
      <c r="H28" s="53">
        <v>4</v>
      </c>
      <c r="I28" s="62">
        <f t="shared" si="1"/>
        <v>2.8333333333333335</v>
      </c>
      <c r="J28" s="53">
        <v>3</v>
      </c>
      <c r="K28" s="53">
        <v>1</v>
      </c>
      <c r="L28" s="53">
        <v>0</v>
      </c>
      <c r="M28" s="53">
        <v>3</v>
      </c>
      <c r="N28" s="61">
        <f t="shared" si="2"/>
        <v>1.75</v>
      </c>
      <c r="O28" s="64">
        <f t="shared" si="0"/>
        <v>4.958333333333334</v>
      </c>
    </row>
    <row r="29" spans="1:15" ht="25.5" customHeight="1">
      <c r="A29" s="73"/>
      <c r="B29" s="54" t="s">
        <v>115</v>
      </c>
      <c r="C29" s="53">
        <v>3</v>
      </c>
      <c r="D29" s="53">
        <v>5</v>
      </c>
      <c r="E29" s="53">
        <v>3</v>
      </c>
      <c r="F29" s="53">
        <v>5</v>
      </c>
      <c r="G29" s="53">
        <v>1</v>
      </c>
      <c r="H29" s="53">
        <v>3</v>
      </c>
      <c r="I29" s="62">
        <f t="shared" si="1"/>
        <v>3.3333333333333335</v>
      </c>
      <c r="J29" s="53">
        <v>2</v>
      </c>
      <c r="K29" s="53">
        <v>1</v>
      </c>
      <c r="L29" s="53">
        <v>1</v>
      </c>
      <c r="M29" s="53">
        <v>3</v>
      </c>
      <c r="N29" s="61">
        <f t="shared" si="2"/>
        <v>1.75</v>
      </c>
      <c r="O29" s="64">
        <f t="shared" si="0"/>
        <v>5.833333333333334</v>
      </c>
    </row>
    <row r="30" spans="1:15" ht="29.25" customHeight="1">
      <c r="A30" s="72" t="s">
        <v>134</v>
      </c>
      <c r="B30" s="54" t="s">
        <v>116</v>
      </c>
      <c r="C30" s="53">
        <v>2</v>
      </c>
      <c r="D30" s="53">
        <v>5</v>
      </c>
      <c r="E30" s="53">
        <v>1</v>
      </c>
      <c r="F30" s="53">
        <v>5</v>
      </c>
      <c r="G30" s="53">
        <v>1</v>
      </c>
      <c r="H30" s="53">
        <v>1</v>
      </c>
      <c r="I30" s="62">
        <f t="shared" si="1"/>
        <v>2.5</v>
      </c>
      <c r="J30" s="53">
        <v>2</v>
      </c>
      <c r="K30" s="53">
        <v>1</v>
      </c>
      <c r="L30" s="53">
        <v>1</v>
      </c>
      <c r="M30" s="53">
        <v>2</v>
      </c>
      <c r="N30" s="61">
        <f t="shared" si="2"/>
        <v>1.5</v>
      </c>
      <c r="O30" s="64">
        <f t="shared" si="0"/>
        <v>3.75</v>
      </c>
    </row>
    <row r="31" spans="1:15" ht="29.25" customHeight="1">
      <c r="A31" s="79"/>
      <c r="B31" s="54" t="s">
        <v>117</v>
      </c>
      <c r="C31" s="53">
        <v>2</v>
      </c>
      <c r="D31" s="53">
        <v>5</v>
      </c>
      <c r="E31" s="53">
        <v>1</v>
      </c>
      <c r="F31" s="53">
        <v>5</v>
      </c>
      <c r="G31" s="53">
        <v>5</v>
      </c>
      <c r="H31" s="53">
        <v>1</v>
      </c>
      <c r="I31" s="62">
        <f t="shared" si="1"/>
        <v>3.1666666666666665</v>
      </c>
      <c r="J31" s="53">
        <v>1</v>
      </c>
      <c r="K31" s="53">
        <v>1</v>
      </c>
      <c r="L31" s="53">
        <v>1</v>
      </c>
      <c r="M31" s="53">
        <v>2</v>
      </c>
      <c r="N31" s="61">
        <f t="shared" si="2"/>
        <v>1.25</v>
      </c>
      <c r="O31" s="64">
        <f t="shared" si="0"/>
        <v>3.958333333333333</v>
      </c>
    </row>
    <row r="32" spans="1:15" ht="26.25" customHeight="1">
      <c r="A32" s="79"/>
      <c r="B32" s="54" t="s">
        <v>118</v>
      </c>
      <c r="C32" s="53">
        <v>2</v>
      </c>
      <c r="D32" s="53">
        <v>5</v>
      </c>
      <c r="E32" s="53">
        <v>1</v>
      </c>
      <c r="F32" s="53">
        <v>5</v>
      </c>
      <c r="G32" s="53">
        <v>1</v>
      </c>
      <c r="H32" s="53">
        <v>1</v>
      </c>
      <c r="I32" s="62">
        <f t="shared" si="1"/>
        <v>2.5</v>
      </c>
      <c r="J32" s="53">
        <v>1</v>
      </c>
      <c r="K32" s="53">
        <v>1</v>
      </c>
      <c r="L32" s="53">
        <v>1</v>
      </c>
      <c r="M32" s="53">
        <v>2</v>
      </c>
      <c r="N32" s="61">
        <f t="shared" si="2"/>
        <v>1.25</v>
      </c>
      <c r="O32" s="64">
        <f t="shared" si="0"/>
        <v>3.125</v>
      </c>
    </row>
    <row r="33" spans="1:15" ht="26.25" customHeight="1">
      <c r="A33" s="79"/>
      <c r="B33" s="54" t="s">
        <v>119</v>
      </c>
      <c r="C33" s="53">
        <v>2</v>
      </c>
      <c r="D33" s="53">
        <v>5</v>
      </c>
      <c r="E33" s="53">
        <v>1</v>
      </c>
      <c r="F33" s="53">
        <v>5</v>
      </c>
      <c r="G33" s="53">
        <v>5</v>
      </c>
      <c r="H33" s="53">
        <v>2</v>
      </c>
      <c r="I33" s="62">
        <f t="shared" si="1"/>
        <v>3.3333333333333335</v>
      </c>
      <c r="J33" s="53">
        <v>2</v>
      </c>
      <c r="K33" s="53">
        <v>1</v>
      </c>
      <c r="L33" s="53">
        <v>1</v>
      </c>
      <c r="M33" s="53">
        <v>4</v>
      </c>
      <c r="N33" s="61">
        <f t="shared" si="2"/>
        <v>2</v>
      </c>
      <c r="O33" s="64">
        <f t="shared" si="0"/>
        <v>6.666666666666667</v>
      </c>
    </row>
    <row r="34" spans="1:15" ht="26.25" customHeight="1">
      <c r="A34" s="79"/>
      <c r="B34" s="54" t="s">
        <v>135</v>
      </c>
      <c r="C34" s="53">
        <v>5</v>
      </c>
      <c r="D34" s="53">
        <v>5</v>
      </c>
      <c r="E34" s="53">
        <v>1</v>
      </c>
      <c r="F34" s="53">
        <v>3</v>
      </c>
      <c r="G34" s="53">
        <v>5</v>
      </c>
      <c r="H34" s="53">
        <v>1</v>
      </c>
      <c r="I34" s="62">
        <f t="shared" si="1"/>
        <v>3.3333333333333335</v>
      </c>
      <c r="J34" s="53">
        <v>1</v>
      </c>
      <c r="K34" s="53">
        <v>1</v>
      </c>
      <c r="L34" s="53">
        <v>1</v>
      </c>
      <c r="M34" s="53">
        <v>4</v>
      </c>
      <c r="N34" s="61">
        <f t="shared" si="2"/>
        <v>1.75</v>
      </c>
      <c r="O34" s="64">
        <f t="shared" si="0"/>
        <v>5.833333333333334</v>
      </c>
    </row>
    <row r="35" spans="1:15" ht="26.25" customHeight="1">
      <c r="A35" s="79"/>
      <c r="B35" s="54" t="s">
        <v>120</v>
      </c>
      <c r="C35" s="53">
        <v>2</v>
      </c>
      <c r="D35" s="53">
        <v>2</v>
      </c>
      <c r="E35" s="53">
        <v>1</v>
      </c>
      <c r="F35" s="53">
        <v>1</v>
      </c>
      <c r="G35" s="53">
        <v>1</v>
      </c>
      <c r="H35" s="53">
        <v>2</v>
      </c>
      <c r="I35" s="62">
        <f t="shared" si="1"/>
        <v>1.5</v>
      </c>
      <c r="J35" s="53">
        <v>1</v>
      </c>
      <c r="K35" s="53">
        <v>1</v>
      </c>
      <c r="L35" s="53">
        <v>3</v>
      </c>
      <c r="M35" s="53">
        <v>2</v>
      </c>
      <c r="N35" s="61">
        <f t="shared" si="2"/>
        <v>1.75</v>
      </c>
      <c r="O35" s="64">
        <f t="shared" si="0"/>
        <v>2.625</v>
      </c>
    </row>
    <row r="36" spans="1:15" ht="26.25" customHeight="1">
      <c r="A36" s="73"/>
      <c r="B36" s="54" t="s">
        <v>121</v>
      </c>
      <c r="C36" s="53">
        <v>4</v>
      </c>
      <c r="D36" s="53">
        <v>5</v>
      </c>
      <c r="E36" s="53">
        <v>1</v>
      </c>
      <c r="F36" s="53">
        <v>5</v>
      </c>
      <c r="G36" s="53">
        <v>1</v>
      </c>
      <c r="H36" s="53">
        <v>2</v>
      </c>
      <c r="I36" s="62">
        <f t="shared" si="1"/>
        <v>3</v>
      </c>
      <c r="J36" s="53">
        <v>1</v>
      </c>
      <c r="K36" s="53">
        <v>1</v>
      </c>
      <c r="L36" s="53">
        <v>3</v>
      </c>
      <c r="M36" s="53">
        <v>4</v>
      </c>
      <c r="N36" s="61">
        <f t="shared" si="2"/>
        <v>2.25</v>
      </c>
      <c r="O36" s="64">
        <f t="shared" si="0"/>
        <v>6.75</v>
      </c>
    </row>
    <row r="37" spans="1:15" ht="26.25" customHeight="1">
      <c r="A37" s="72" t="s">
        <v>136</v>
      </c>
      <c r="B37" s="54" t="s">
        <v>122</v>
      </c>
      <c r="C37" s="53">
        <v>2</v>
      </c>
      <c r="D37" s="53">
        <v>5</v>
      </c>
      <c r="E37" s="53">
        <v>1</v>
      </c>
      <c r="F37" s="53">
        <v>5</v>
      </c>
      <c r="G37" s="53">
        <v>5</v>
      </c>
      <c r="H37" s="53">
        <v>2</v>
      </c>
      <c r="I37" s="62">
        <f t="shared" si="1"/>
        <v>3.3333333333333335</v>
      </c>
      <c r="J37" s="53">
        <v>1</v>
      </c>
      <c r="K37" s="53">
        <v>1</v>
      </c>
      <c r="L37" s="53">
        <v>3</v>
      </c>
      <c r="M37" s="53">
        <v>4</v>
      </c>
      <c r="N37" s="61">
        <f t="shared" si="2"/>
        <v>2.25</v>
      </c>
      <c r="O37" s="64">
        <f t="shared" si="0"/>
        <v>7.5</v>
      </c>
    </row>
    <row r="38" spans="1:15" ht="26.25" customHeight="1">
      <c r="A38" s="79"/>
      <c r="B38" s="54" t="s">
        <v>123</v>
      </c>
      <c r="C38" s="53">
        <v>2</v>
      </c>
      <c r="D38" s="53">
        <v>5</v>
      </c>
      <c r="E38" s="53">
        <v>3</v>
      </c>
      <c r="F38" s="53">
        <v>5</v>
      </c>
      <c r="G38" s="53">
        <v>1</v>
      </c>
      <c r="H38" s="53">
        <v>1</v>
      </c>
      <c r="I38" s="62">
        <f t="shared" si="1"/>
        <v>2.8333333333333335</v>
      </c>
      <c r="J38" s="53">
        <v>2</v>
      </c>
      <c r="K38" s="53">
        <v>1</v>
      </c>
      <c r="L38" s="53">
        <v>3</v>
      </c>
      <c r="M38" s="53">
        <v>5</v>
      </c>
      <c r="N38" s="61">
        <f t="shared" si="2"/>
        <v>2.75</v>
      </c>
      <c r="O38" s="64">
        <f t="shared" si="0"/>
        <v>7.791666666666667</v>
      </c>
    </row>
    <row r="39" spans="1:15" ht="26.25" customHeight="1">
      <c r="A39" s="73"/>
      <c r="B39" s="54" t="s">
        <v>124</v>
      </c>
      <c r="C39" s="53">
        <v>2</v>
      </c>
      <c r="D39" s="53">
        <v>5</v>
      </c>
      <c r="E39" s="53">
        <v>1</v>
      </c>
      <c r="F39" s="53">
        <v>3</v>
      </c>
      <c r="G39" s="53">
        <v>5</v>
      </c>
      <c r="H39" s="53">
        <v>2</v>
      </c>
      <c r="I39" s="62">
        <f t="shared" si="1"/>
        <v>3</v>
      </c>
      <c r="J39" s="53">
        <v>2</v>
      </c>
      <c r="K39" s="53">
        <v>1</v>
      </c>
      <c r="L39" s="53">
        <v>1</v>
      </c>
      <c r="M39" s="53">
        <v>4</v>
      </c>
      <c r="N39" s="61">
        <f t="shared" si="2"/>
        <v>2</v>
      </c>
      <c r="O39" s="64">
        <f t="shared" si="0"/>
        <v>6</v>
      </c>
    </row>
    <row r="40" spans="1:15" ht="26.25" customHeight="1">
      <c r="A40" s="72" t="s">
        <v>130</v>
      </c>
      <c r="B40" s="54" t="s">
        <v>125</v>
      </c>
      <c r="C40" s="53">
        <v>2</v>
      </c>
      <c r="D40" s="53">
        <v>2</v>
      </c>
      <c r="E40" s="53">
        <v>1</v>
      </c>
      <c r="F40" s="53">
        <v>1</v>
      </c>
      <c r="G40" s="53">
        <v>5</v>
      </c>
      <c r="H40" s="53">
        <v>2</v>
      </c>
      <c r="I40" s="62">
        <f t="shared" si="1"/>
        <v>2.1666666666666665</v>
      </c>
      <c r="J40" s="53">
        <v>1</v>
      </c>
      <c r="K40" s="53">
        <v>1</v>
      </c>
      <c r="L40" s="53">
        <v>4</v>
      </c>
      <c r="M40" s="53">
        <v>4</v>
      </c>
      <c r="N40" s="61">
        <f t="shared" si="2"/>
        <v>2.5</v>
      </c>
      <c r="O40" s="64">
        <f t="shared" si="0"/>
        <v>5.416666666666666</v>
      </c>
    </row>
    <row r="41" spans="1:15" ht="26.25" customHeight="1">
      <c r="A41" s="73"/>
      <c r="B41" s="54" t="s">
        <v>126</v>
      </c>
      <c r="C41" s="53">
        <v>5</v>
      </c>
      <c r="D41" s="53">
        <v>5</v>
      </c>
      <c r="E41" s="53">
        <v>1</v>
      </c>
      <c r="F41" s="53">
        <v>3</v>
      </c>
      <c r="G41" s="53">
        <v>1</v>
      </c>
      <c r="H41" s="53">
        <v>2</v>
      </c>
      <c r="I41" s="62">
        <f t="shared" si="1"/>
        <v>2.8333333333333335</v>
      </c>
      <c r="J41" s="53">
        <v>1</v>
      </c>
      <c r="K41" s="53">
        <v>1</v>
      </c>
      <c r="L41" s="53">
        <v>3</v>
      </c>
      <c r="M41" s="53">
        <v>4</v>
      </c>
      <c r="N41" s="61">
        <f t="shared" si="2"/>
        <v>2.25</v>
      </c>
      <c r="O41" s="64">
        <f t="shared" si="0"/>
        <v>6.375</v>
      </c>
    </row>
    <row r="42" spans="1:15" ht="26.25" customHeight="1">
      <c r="A42" s="72" t="s">
        <v>131</v>
      </c>
      <c r="B42" s="54" t="s">
        <v>127</v>
      </c>
      <c r="C42" s="53">
        <v>2</v>
      </c>
      <c r="D42" s="53">
        <v>5</v>
      </c>
      <c r="E42" s="53">
        <v>1</v>
      </c>
      <c r="F42" s="53">
        <v>3</v>
      </c>
      <c r="G42" s="53">
        <v>5</v>
      </c>
      <c r="H42" s="53">
        <v>2</v>
      </c>
      <c r="I42" s="62">
        <f t="shared" si="1"/>
        <v>3</v>
      </c>
      <c r="J42" s="53">
        <v>1</v>
      </c>
      <c r="K42" s="53">
        <v>1</v>
      </c>
      <c r="L42" s="53">
        <v>1</v>
      </c>
      <c r="M42" s="53">
        <v>4</v>
      </c>
      <c r="N42" s="61">
        <f t="shared" si="2"/>
        <v>1.75</v>
      </c>
      <c r="O42" s="64">
        <f t="shared" si="0"/>
        <v>5.25</v>
      </c>
    </row>
    <row r="43" spans="1:15" ht="26.25" customHeight="1">
      <c r="A43" s="73"/>
      <c r="B43" s="54" t="s">
        <v>128</v>
      </c>
      <c r="C43" s="53">
        <v>2</v>
      </c>
      <c r="D43" s="53">
        <v>5</v>
      </c>
      <c r="E43" s="53">
        <v>1</v>
      </c>
      <c r="F43" s="53">
        <v>3</v>
      </c>
      <c r="G43" s="53">
        <v>5</v>
      </c>
      <c r="H43" s="53">
        <v>2</v>
      </c>
      <c r="I43" s="62">
        <f t="shared" si="1"/>
        <v>3</v>
      </c>
      <c r="J43" s="53">
        <v>1</v>
      </c>
      <c r="K43" s="53">
        <v>1</v>
      </c>
      <c r="L43" s="53">
        <v>1</v>
      </c>
      <c r="M43" s="53">
        <v>4</v>
      </c>
      <c r="N43" s="61">
        <f t="shared" si="2"/>
        <v>1.75</v>
      </c>
      <c r="O43" s="64">
        <f t="shared" si="0"/>
        <v>5.25</v>
      </c>
    </row>
    <row r="44" spans="1:15" ht="27" customHeight="1">
      <c r="A44" s="58" t="s">
        <v>132</v>
      </c>
      <c r="B44" s="54" t="s">
        <v>129</v>
      </c>
      <c r="C44" s="53">
        <v>2</v>
      </c>
      <c r="D44" s="53">
        <v>5</v>
      </c>
      <c r="E44" s="53">
        <v>1</v>
      </c>
      <c r="F44" s="53">
        <v>5</v>
      </c>
      <c r="G44" s="53">
        <v>5</v>
      </c>
      <c r="H44" s="53">
        <v>2</v>
      </c>
      <c r="I44" s="62">
        <f t="shared" si="1"/>
        <v>3.3333333333333335</v>
      </c>
      <c r="J44" s="53">
        <v>1</v>
      </c>
      <c r="K44" s="53">
        <v>1</v>
      </c>
      <c r="L44" s="53">
        <v>3</v>
      </c>
      <c r="M44" s="53">
        <v>4</v>
      </c>
      <c r="N44" s="61">
        <f t="shared" si="2"/>
        <v>2.25</v>
      </c>
      <c r="O44" s="64">
        <f t="shared" si="0"/>
        <v>7.5</v>
      </c>
    </row>
  </sheetData>
  <sheetProtection/>
  <mergeCells count="15">
    <mergeCell ref="A1:O1"/>
    <mergeCell ref="A2:B3"/>
    <mergeCell ref="A5:A7"/>
    <mergeCell ref="A8:A20"/>
    <mergeCell ref="A30:A36"/>
    <mergeCell ref="A37:A39"/>
    <mergeCell ref="A42:A43"/>
    <mergeCell ref="A40:A41"/>
    <mergeCell ref="N2:N3"/>
    <mergeCell ref="C2:H2"/>
    <mergeCell ref="O2:O3"/>
    <mergeCell ref="J2:M2"/>
    <mergeCell ref="A21:A25"/>
    <mergeCell ref="A26:A29"/>
    <mergeCell ref="I2:I3"/>
  </mergeCells>
  <printOptions/>
  <pageMargins left="0.7086614173228347" right="0.7086614173228347" top="0.7480314960629921" bottom="0.7480314960629921" header="0.31496062992125984" footer="0.31496062992125984"/>
  <pageSetup fitToHeight="3" horizontalDpi="600" verticalDpi="600" orientation="landscape" paperSize="9" scale="60" r:id="rId1"/>
  <headerFooter alignWithMargins="0">
    <oddHeader>&amp;CTABELLA VALUTAZIONE DEL RISCHIO&amp;RAllegato 2</oddHead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F1">
      <selection activeCell="B1" sqref="B1:P1"/>
    </sheetView>
  </sheetViews>
  <sheetFormatPr defaultColWidth="9.140625" defaultRowHeight="24.75" customHeight="1"/>
  <cols>
    <col min="1" max="1" width="23.00390625" style="3" customWidth="1"/>
    <col min="2" max="7" width="9.140625" style="3" customWidth="1"/>
    <col min="8" max="8" width="11.140625" style="3" customWidth="1"/>
    <col min="9" max="15" width="9.140625" style="3" customWidth="1"/>
    <col min="16" max="16" width="15.7109375" style="3" customWidth="1"/>
    <col min="17" max="17" width="9.140625" style="49" customWidth="1"/>
    <col min="18" max="18" width="9.00390625" style="50" customWidth="1"/>
    <col min="19" max="19" width="9.140625" style="8" customWidth="1"/>
    <col min="20" max="16384" width="9.140625" style="3" customWidth="1"/>
  </cols>
  <sheetData>
    <row r="1" spans="1:19" ht="24.75" customHeight="1">
      <c r="A1" s="1" t="s">
        <v>27</v>
      </c>
      <c r="B1" s="145" t="s">
        <v>28</v>
      </c>
      <c r="C1" s="145"/>
      <c r="D1" s="145"/>
      <c r="E1" s="145"/>
      <c r="F1" s="145"/>
      <c r="G1" s="145"/>
      <c r="H1" s="145"/>
      <c r="I1" s="145"/>
      <c r="J1" s="145"/>
      <c r="K1" s="145"/>
      <c r="L1" s="145"/>
      <c r="M1" s="145"/>
      <c r="N1" s="145"/>
      <c r="O1" s="145"/>
      <c r="P1" s="146"/>
      <c r="Q1" s="149" t="s">
        <v>84</v>
      </c>
      <c r="R1" s="150"/>
      <c r="S1" s="2"/>
    </row>
    <row r="2" spans="1:19" ht="24.75" customHeight="1" thickBot="1">
      <c r="A2" s="4" t="s">
        <v>29</v>
      </c>
      <c r="B2" s="153" t="s">
        <v>28</v>
      </c>
      <c r="C2" s="153"/>
      <c r="D2" s="153"/>
      <c r="E2" s="153"/>
      <c r="F2" s="153"/>
      <c r="G2" s="153"/>
      <c r="H2" s="153"/>
      <c r="I2" s="153"/>
      <c r="J2" s="153"/>
      <c r="K2" s="153"/>
      <c r="L2" s="153"/>
      <c r="M2" s="153"/>
      <c r="N2" s="153"/>
      <c r="O2" s="153"/>
      <c r="P2" s="154"/>
      <c r="Q2" s="151"/>
      <c r="R2" s="152"/>
      <c r="S2" s="2"/>
    </row>
    <row r="3" spans="1:19" ht="24.75" customHeight="1" thickBot="1">
      <c r="A3" s="128" t="s">
        <v>0</v>
      </c>
      <c r="B3" s="129"/>
      <c r="C3" s="129"/>
      <c r="D3" s="129"/>
      <c r="E3" s="129"/>
      <c r="F3" s="129"/>
      <c r="G3" s="129"/>
      <c r="H3" s="129"/>
      <c r="I3" s="129"/>
      <c r="J3" s="129"/>
      <c r="K3" s="129"/>
      <c r="L3" s="129"/>
      <c r="M3" s="129"/>
      <c r="N3" s="129"/>
      <c r="O3" s="129"/>
      <c r="P3" s="129"/>
      <c r="Q3" s="151"/>
      <c r="R3" s="152"/>
      <c r="S3" s="5"/>
    </row>
    <row r="4" spans="1:18" ht="24.75" customHeight="1">
      <c r="A4" s="143" t="s">
        <v>1</v>
      </c>
      <c r="B4" s="95" t="s">
        <v>30</v>
      </c>
      <c r="C4" s="96"/>
      <c r="D4" s="96"/>
      <c r="E4" s="96"/>
      <c r="F4" s="96"/>
      <c r="G4" s="96"/>
      <c r="H4" s="97"/>
      <c r="I4" s="120" t="s">
        <v>31</v>
      </c>
      <c r="J4" s="104"/>
      <c r="K4" s="104"/>
      <c r="L4" s="104"/>
      <c r="M4" s="104"/>
      <c r="N4" s="104"/>
      <c r="O4" s="104"/>
      <c r="P4" s="125"/>
      <c r="Q4" s="6">
        <v>1</v>
      </c>
      <c r="R4" s="7"/>
    </row>
    <row r="5" spans="1:18" ht="24.75" customHeight="1">
      <c r="A5" s="155"/>
      <c r="B5" s="98"/>
      <c r="C5" s="99"/>
      <c r="D5" s="99"/>
      <c r="E5" s="99"/>
      <c r="F5" s="99"/>
      <c r="G5" s="99"/>
      <c r="H5" s="100"/>
      <c r="I5" s="106" t="s">
        <v>32</v>
      </c>
      <c r="J5" s="106"/>
      <c r="K5" s="106"/>
      <c r="L5" s="106"/>
      <c r="M5" s="106"/>
      <c r="N5" s="106"/>
      <c r="O5" s="106"/>
      <c r="P5" s="126"/>
      <c r="Q5" s="9">
        <v>2</v>
      </c>
      <c r="R5" s="10"/>
    </row>
    <row r="6" spans="1:18" ht="24.75" customHeight="1">
      <c r="A6" s="155"/>
      <c r="B6" s="98"/>
      <c r="C6" s="99"/>
      <c r="D6" s="99"/>
      <c r="E6" s="99"/>
      <c r="F6" s="99"/>
      <c r="G6" s="99"/>
      <c r="H6" s="100"/>
      <c r="I6" s="106" t="s">
        <v>33</v>
      </c>
      <c r="J6" s="106"/>
      <c r="K6" s="106"/>
      <c r="L6" s="106"/>
      <c r="M6" s="106"/>
      <c r="N6" s="106"/>
      <c r="O6" s="106"/>
      <c r="P6" s="126"/>
      <c r="Q6" s="9">
        <v>3</v>
      </c>
      <c r="R6" s="10"/>
    </row>
    <row r="7" spans="1:18" ht="24.75" customHeight="1">
      <c r="A7" s="155"/>
      <c r="B7" s="98"/>
      <c r="C7" s="99"/>
      <c r="D7" s="99"/>
      <c r="E7" s="99"/>
      <c r="F7" s="99"/>
      <c r="G7" s="99"/>
      <c r="H7" s="100"/>
      <c r="I7" s="106" t="s">
        <v>34</v>
      </c>
      <c r="J7" s="106"/>
      <c r="K7" s="106"/>
      <c r="L7" s="106"/>
      <c r="M7" s="106"/>
      <c r="N7" s="106"/>
      <c r="O7" s="106"/>
      <c r="P7" s="126"/>
      <c r="Q7" s="9">
        <v>4</v>
      </c>
      <c r="R7" s="10" t="s">
        <v>35</v>
      </c>
    </row>
    <row r="8" spans="1:18" ht="24.75" customHeight="1" thickBot="1">
      <c r="A8" s="144"/>
      <c r="B8" s="101"/>
      <c r="C8" s="102"/>
      <c r="D8" s="102"/>
      <c r="E8" s="102"/>
      <c r="F8" s="102"/>
      <c r="G8" s="102"/>
      <c r="H8" s="103"/>
      <c r="I8" s="110" t="s">
        <v>36</v>
      </c>
      <c r="J8" s="110"/>
      <c r="K8" s="110"/>
      <c r="L8" s="110"/>
      <c r="M8" s="110"/>
      <c r="N8" s="110"/>
      <c r="O8" s="110"/>
      <c r="P8" s="127"/>
      <c r="Q8" s="11">
        <v>5</v>
      </c>
      <c r="R8" s="12"/>
    </row>
    <row r="9" spans="1:18" ht="24.75" customHeight="1" hidden="1" thickBot="1">
      <c r="A9" s="13"/>
      <c r="B9" s="14"/>
      <c r="C9" s="15"/>
      <c r="D9" s="15"/>
      <c r="E9" s="15"/>
      <c r="F9" s="15"/>
      <c r="G9" s="15"/>
      <c r="H9" s="16"/>
      <c r="I9" s="17"/>
      <c r="J9" s="17"/>
      <c r="K9" s="17"/>
      <c r="L9" s="17"/>
      <c r="M9" s="17"/>
      <c r="N9" s="17"/>
      <c r="O9" s="17"/>
      <c r="P9" s="18"/>
      <c r="Q9" s="19"/>
      <c r="R9" s="20">
        <f>(IF(R4="X",Q4,"0"))+(IF(R5="X",Q5,"0"))+(IF(R6="X",Q6,"0"))+(IF(R7="X",Q7,"0"))+(IF(R8="X",Q8,"0"))</f>
        <v>0</v>
      </c>
    </row>
    <row r="10" spans="1:18" ht="24.75" customHeight="1">
      <c r="A10" s="143" t="s">
        <v>2</v>
      </c>
      <c r="B10" s="95" t="s">
        <v>37</v>
      </c>
      <c r="C10" s="96"/>
      <c r="D10" s="96"/>
      <c r="E10" s="96"/>
      <c r="F10" s="96"/>
      <c r="G10" s="96"/>
      <c r="H10" s="97"/>
      <c r="I10" s="120" t="s">
        <v>38</v>
      </c>
      <c r="J10" s="104"/>
      <c r="K10" s="104"/>
      <c r="L10" s="104"/>
      <c r="M10" s="104"/>
      <c r="N10" s="104"/>
      <c r="O10" s="104"/>
      <c r="P10" s="125"/>
      <c r="Q10" s="6">
        <v>2</v>
      </c>
      <c r="R10" s="7"/>
    </row>
    <row r="11" spans="1:18" ht="24.75" customHeight="1" thickBot="1">
      <c r="A11" s="144"/>
      <c r="B11" s="101"/>
      <c r="C11" s="102"/>
      <c r="D11" s="102"/>
      <c r="E11" s="102"/>
      <c r="F11" s="102"/>
      <c r="G11" s="102"/>
      <c r="H11" s="103"/>
      <c r="I11" s="122" t="s">
        <v>39</v>
      </c>
      <c r="J11" s="110"/>
      <c r="K11" s="110"/>
      <c r="L11" s="110"/>
      <c r="M11" s="110"/>
      <c r="N11" s="110"/>
      <c r="O11" s="110"/>
      <c r="P11" s="127"/>
      <c r="Q11" s="11">
        <v>5</v>
      </c>
      <c r="R11" s="12" t="s">
        <v>35</v>
      </c>
    </row>
    <row r="12" spans="1:18" ht="24.75" customHeight="1" hidden="1" thickBot="1">
      <c r="A12" s="13"/>
      <c r="B12" s="14"/>
      <c r="C12" s="15"/>
      <c r="D12" s="15"/>
      <c r="E12" s="15"/>
      <c r="F12" s="15"/>
      <c r="G12" s="15"/>
      <c r="H12" s="16"/>
      <c r="I12" s="17"/>
      <c r="J12" s="17"/>
      <c r="K12" s="17"/>
      <c r="L12" s="17"/>
      <c r="M12" s="17"/>
      <c r="N12" s="17"/>
      <c r="O12" s="17"/>
      <c r="P12" s="18"/>
      <c r="Q12" s="9"/>
      <c r="R12" s="21">
        <f>(IF(R10="X",Q10,"0"))+(IF(R11="X",Q11,"0"))</f>
        <v>0</v>
      </c>
    </row>
    <row r="13" spans="1:18" ht="24.75" customHeight="1">
      <c r="A13" s="92" t="s">
        <v>3</v>
      </c>
      <c r="B13" s="95" t="s">
        <v>40</v>
      </c>
      <c r="C13" s="96"/>
      <c r="D13" s="96"/>
      <c r="E13" s="96"/>
      <c r="F13" s="96"/>
      <c r="G13" s="96"/>
      <c r="H13" s="97"/>
      <c r="I13" s="120" t="s">
        <v>41</v>
      </c>
      <c r="J13" s="104"/>
      <c r="K13" s="104"/>
      <c r="L13" s="104"/>
      <c r="M13" s="104"/>
      <c r="N13" s="104"/>
      <c r="O13" s="104"/>
      <c r="P13" s="125"/>
      <c r="Q13" s="6">
        <v>1</v>
      </c>
      <c r="R13" s="7"/>
    </row>
    <row r="14" spans="1:18" ht="24.75" customHeight="1">
      <c r="A14" s="93"/>
      <c r="B14" s="98"/>
      <c r="C14" s="99"/>
      <c r="D14" s="99"/>
      <c r="E14" s="99"/>
      <c r="F14" s="99"/>
      <c r="G14" s="99"/>
      <c r="H14" s="100"/>
      <c r="I14" s="121" t="s">
        <v>42</v>
      </c>
      <c r="J14" s="106"/>
      <c r="K14" s="106"/>
      <c r="L14" s="106"/>
      <c r="M14" s="106"/>
      <c r="N14" s="106"/>
      <c r="O14" s="106"/>
      <c r="P14" s="126"/>
      <c r="Q14" s="9">
        <v>3</v>
      </c>
      <c r="R14" s="10" t="s">
        <v>35</v>
      </c>
    </row>
    <row r="15" spans="1:18" ht="24.75" customHeight="1" thickBot="1">
      <c r="A15" s="94"/>
      <c r="B15" s="101"/>
      <c r="C15" s="102"/>
      <c r="D15" s="102"/>
      <c r="E15" s="102"/>
      <c r="F15" s="102"/>
      <c r="G15" s="102"/>
      <c r="H15" s="103"/>
      <c r="I15" s="122" t="s">
        <v>43</v>
      </c>
      <c r="J15" s="110"/>
      <c r="K15" s="110"/>
      <c r="L15" s="110"/>
      <c r="M15" s="110"/>
      <c r="N15" s="110"/>
      <c r="O15" s="110"/>
      <c r="P15" s="127"/>
      <c r="Q15" s="11">
        <v>5</v>
      </c>
      <c r="R15" s="12"/>
    </row>
    <row r="16" spans="1:18" ht="24.75" customHeight="1" hidden="1" thickBot="1">
      <c r="A16" s="22"/>
      <c r="B16" s="14"/>
      <c r="C16" s="15"/>
      <c r="D16" s="15"/>
      <c r="E16" s="15"/>
      <c r="F16" s="15"/>
      <c r="G16" s="15"/>
      <c r="H16" s="16"/>
      <c r="I16" s="17"/>
      <c r="J16" s="17"/>
      <c r="K16" s="17"/>
      <c r="L16" s="17"/>
      <c r="M16" s="17"/>
      <c r="N16" s="17"/>
      <c r="O16" s="17"/>
      <c r="P16" s="18"/>
      <c r="Q16" s="9"/>
      <c r="R16" s="21">
        <f>(IF(R13="X",Q13,"0"))+(IF(R14="X",Q14,"0"))+(IF(R15="X",Q15,"0"))</f>
        <v>0</v>
      </c>
    </row>
    <row r="17" spans="1:18" ht="24.75" customHeight="1">
      <c r="A17" s="92" t="s">
        <v>4</v>
      </c>
      <c r="B17" s="95" t="s">
        <v>44</v>
      </c>
      <c r="C17" s="96"/>
      <c r="D17" s="96"/>
      <c r="E17" s="96"/>
      <c r="F17" s="96"/>
      <c r="G17" s="96"/>
      <c r="H17" s="97"/>
      <c r="I17" s="104" t="s">
        <v>45</v>
      </c>
      <c r="J17" s="104"/>
      <c r="K17" s="104"/>
      <c r="L17" s="104"/>
      <c r="M17" s="104"/>
      <c r="N17" s="104"/>
      <c r="O17" s="104"/>
      <c r="P17" s="125"/>
      <c r="Q17" s="6">
        <v>1</v>
      </c>
      <c r="R17" s="7"/>
    </row>
    <row r="18" spans="1:18" ht="24.75" customHeight="1">
      <c r="A18" s="93"/>
      <c r="B18" s="98"/>
      <c r="C18" s="99"/>
      <c r="D18" s="99"/>
      <c r="E18" s="99"/>
      <c r="F18" s="99"/>
      <c r="G18" s="99"/>
      <c r="H18" s="100"/>
      <c r="I18" s="108" t="s">
        <v>46</v>
      </c>
      <c r="J18" s="109"/>
      <c r="K18" s="109"/>
      <c r="L18" s="109"/>
      <c r="M18" s="109"/>
      <c r="N18" s="109"/>
      <c r="O18" s="109"/>
      <c r="P18" s="139"/>
      <c r="Q18" s="9">
        <v>3</v>
      </c>
      <c r="R18" s="10" t="s">
        <v>35</v>
      </c>
    </row>
    <row r="19" spans="1:18" ht="24.75" customHeight="1" thickBot="1">
      <c r="A19" s="94"/>
      <c r="B19" s="101"/>
      <c r="C19" s="102"/>
      <c r="D19" s="102"/>
      <c r="E19" s="102"/>
      <c r="F19" s="102"/>
      <c r="G19" s="102"/>
      <c r="H19" s="103"/>
      <c r="I19" s="140" t="s">
        <v>47</v>
      </c>
      <c r="J19" s="141"/>
      <c r="K19" s="141"/>
      <c r="L19" s="141"/>
      <c r="M19" s="141"/>
      <c r="N19" s="141"/>
      <c r="O19" s="141"/>
      <c r="P19" s="142"/>
      <c r="Q19" s="11">
        <v>5</v>
      </c>
      <c r="R19" s="12"/>
    </row>
    <row r="20" spans="1:18" ht="24.75" customHeight="1" hidden="1" thickBot="1">
      <c r="A20" s="23"/>
      <c r="B20" s="24"/>
      <c r="C20" s="25"/>
      <c r="D20" s="25"/>
      <c r="E20" s="25"/>
      <c r="F20" s="25"/>
      <c r="G20" s="25"/>
      <c r="H20" s="26"/>
      <c r="I20" s="14"/>
      <c r="J20" s="15"/>
      <c r="K20" s="15"/>
      <c r="L20" s="15"/>
      <c r="M20" s="15"/>
      <c r="N20" s="15"/>
      <c r="O20" s="15"/>
      <c r="P20" s="27"/>
      <c r="Q20" s="9"/>
      <c r="R20" s="21">
        <f>(IF(R17="X",Q17,"0"))+(IF(R18="X",Q18,"0"))+(IF(R19="X",Q19,"0"))</f>
        <v>0</v>
      </c>
    </row>
    <row r="21" spans="1:18" ht="36.75" customHeight="1">
      <c r="A21" s="92" t="s">
        <v>6</v>
      </c>
      <c r="B21" s="95" t="s">
        <v>48</v>
      </c>
      <c r="C21" s="96"/>
      <c r="D21" s="96"/>
      <c r="E21" s="96"/>
      <c r="F21" s="96"/>
      <c r="G21" s="96"/>
      <c r="H21" s="97"/>
      <c r="I21" s="120" t="s">
        <v>49</v>
      </c>
      <c r="J21" s="120"/>
      <c r="K21" s="120"/>
      <c r="L21" s="120"/>
      <c r="M21" s="120"/>
      <c r="N21" s="120"/>
      <c r="O21" s="120"/>
      <c r="P21" s="147"/>
      <c r="Q21" s="6">
        <v>1</v>
      </c>
      <c r="R21" s="7"/>
    </row>
    <row r="22" spans="1:18" ht="42.75" customHeight="1" thickBot="1">
      <c r="A22" s="94"/>
      <c r="B22" s="101"/>
      <c r="C22" s="102"/>
      <c r="D22" s="102"/>
      <c r="E22" s="102"/>
      <c r="F22" s="102"/>
      <c r="G22" s="102"/>
      <c r="H22" s="103"/>
      <c r="I22" s="122" t="s">
        <v>50</v>
      </c>
      <c r="J22" s="122"/>
      <c r="K22" s="122"/>
      <c r="L22" s="122"/>
      <c r="M22" s="122"/>
      <c r="N22" s="122"/>
      <c r="O22" s="122"/>
      <c r="P22" s="148"/>
      <c r="Q22" s="11">
        <v>5</v>
      </c>
      <c r="R22" s="12"/>
    </row>
    <row r="23" spans="1:18" ht="24.75" customHeight="1" hidden="1" thickBot="1">
      <c r="A23" s="22"/>
      <c r="B23" s="14"/>
      <c r="C23" s="15"/>
      <c r="D23" s="15"/>
      <c r="E23" s="15"/>
      <c r="F23" s="15"/>
      <c r="G23" s="15"/>
      <c r="H23" s="16"/>
      <c r="I23" s="17"/>
      <c r="J23" s="17"/>
      <c r="K23" s="17"/>
      <c r="L23" s="17"/>
      <c r="M23" s="17"/>
      <c r="N23" s="17"/>
      <c r="O23" s="17"/>
      <c r="P23" s="18"/>
      <c r="Q23" s="9"/>
      <c r="R23" s="21">
        <f>(IF(R21="X",Q21,"0"))+(IF(R22="X",Q22,"0"))</f>
        <v>0</v>
      </c>
    </row>
    <row r="24" spans="1:18" ht="24.75" customHeight="1">
      <c r="A24" s="92" t="s">
        <v>51</v>
      </c>
      <c r="B24" s="95" t="s">
        <v>52</v>
      </c>
      <c r="C24" s="96"/>
      <c r="D24" s="96"/>
      <c r="E24" s="96"/>
      <c r="F24" s="96"/>
      <c r="G24" s="96"/>
      <c r="H24" s="97"/>
      <c r="I24" s="120" t="s">
        <v>53</v>
      </c>
      <c r="J24" s="104"/>
      <c r="K24" s="104"/>
      <c r="L24" s="104"/>
      <c r="M24" s="104"/>
      <c r="N24" s="104"/>
      <c r="O24" s="104"/>
      <c r="P24" s="125"/>
      <c r="Q24" s="6">
        <v>1</v>
      </c>
      <c r="R24" s="7"/>
    </row>
    <row r="25" spans="1:18" ht="24.75" customHeight="1">
      <c r="A25" s="93"/>
      <c r="B25" s="98"/>
      <c r="C25" s="99"/>
      <c r="D25" s="99"/>
      <c r="E25" s="99"/>
      <c r="F25" s="99"/>
      <c r="G25" s="99"/>
      <c r="H25" s="100"/>
      <c r="I25" s="121" t="s">
        <v>54</v>
      </c>
      <c r="J25" s="106"/>
      <c r="K25" s="106"/>
      <c r="L25" s="106"/>
      <c r="M25" s="106"/>
      <c r="N25" s="106"/>
      <c r="O25" s="106"/>
      <c r="P25" s="126"/>
      <c r="Q25" s="9">
        <v>2</v>
      </c>
      <c r="R25" s="10"/>
    </row>
    <row r="26" spans="1:18" ht="24.75" customHeight="1">
      <c r="A26" s="93"/>
      <c r="B26" s="98"/>
      <c r="C26" s="99"/>
      <c r="D26" s="99"/>
      <c r="E26" s="99"/>
      <c r="F26" s="99"/>
      <c r="G26" s="99"/>
      <c r="H26" s="100"/>
      <c r="I26" s="121" t="s">
        <v>55</v>
      </c>
      <c r="J26" s="106"/>
      <c r="K26" s="106"/>
      <c r="L26" s="106"/>
      <c r="M26" s="106"/>
      <c r="N26" s="106"/>
      <c r="O26" s="106"/>
      <c r="P26" s="126"/>
      <c r="Q26" s="9">
        <v>3</v>
      </c>
      <c r="R26" s="10" t="s">
        <v>35</v>
      </c>
    </row>
    <row r="27" spans="1:18" ht="24.75" customHeight="1">
      <c r="A27" s="93"/>
      <c r="B27" s="98"/>
      <c r="C27" s="99"/>
      <c r="D27" s="99"/>
      <c r="E27" s="99"/>
      <c r="F27" s="99"/>
      <c r="G27" s="99"/>
      <c r="H27" s="100"/>
      <c r="I27" s="121" t="s">
        <v>56</v>
      </c>
      <c r="J27" s="106"/>
      <c r="K27" s="106"/>
      <c r="L27" s="106"/>
      <c r="M27" s="106"/>
      <c r="N27" s="106"/>
      <c r="O27" s="106"/>
      <c r="P27" s="126"/>
      <c r="Q27" s="9">
        <v>4</v>
      </c>
      <c r="R27" s="10"/>
    </row>
    <row r="28" spans="1:18" ht="24.75" customHeight="1" thickBot="1">
      <c r="A28" s="94"/>
      <c r="B28" s="101"/>
      <c r="C28" s="102"/>
      <c r="D28" s="102"/>
      <c r="E28" s="102"/>
      <c r="F28" s="102"/>
      <c r="G28" s="102"/>
      <c r="H28" s="103"/>
      <c r="I28" s="122" t="s">
        <v>57</v>
      </c>
      <c r="J28" s="110"/>
      <c r="K28" s="110"/>
      <c r="L28" s="110"/>
      <c r="M28" s="110"/>
      <c r="N28" s="110"/>
      <c r="O28" s="110"/>
      <c r="P28" s="127"/>
      <c r="Q28" s="11">
        <v>5</v>
      </c>
      <c r="R28" s="12"/>
    </row>
    <row r="29" spans="1:18" ht="24.75" customHeight="1" thickBot="1">
      <c r="A29" s="28"/>
      <c r="B29" s="15"/>
      <c r="C29" s="15"/>
      <c r="D29" s="15"/>
      <c r="E29" s="15"/>
      <c r="F29" s="15"/>
      <c r="G29" s="15"/>
      <c r="H29" s="15"/>
      <c r="I29" s="29"/>
      <c r="J29" s="29"/>
      <c r="K29" s="29"/>
      <c r="L29" s="29"/>
      <c r="M29" s="29"/>
      <c r="N29" s="29"/>
      <c r="O29" s="29"/>
      <c r="P29" s="29"/>
      <c r="Q29" s="30"/>
      <c r="R29" s="31">
        <f>(IF(R24="X",Q24,"0"))+(IF(R25="X",Q25,"0"))+(IF(R26="X",Q26,"0"))+(IF(R27="X",Q27,"0"))+(IF(R28="X",Q28,"0"))</f>
        <v>0</v>
      </c>
    </row>
    <row r="30" spans="1:19" ht="24.75" customHeight="1" thickBot="1">
      <c r="A30" s="32"/>
      <c r="B30" s="33"/>
      <c r="C30" s="33"/>
      <c r="D30" s="33"/>
      <c r="E30" s="33"/>
      <c r="F30" s="33"/>
      <c r="G30" s="33"/>
      <c r="H30" s="33"/>
      <c r="I30" s="29"/>
      <c r="J30" s="29"/>
      <c r="K30" s="29"/>
      <c r="L30" s="29"/>
      <c r="M30" s="29"/>
      <c r="N30" s="29"/>
      <c r="O30" s="29"/>
      <c r="P30" s="29"/>
      <c r="Q30" s="51">
        <f>R30/6</f>
        <v>0</v>
      </c>
      <c r="R30" s="35">
        <f>R9+R12+R16+R20+R23+R29</f>
        <v>0</v>
      </c>
      <c r="S30" s="8" t="s">
        <v>58</v>
      </c>
    </row>
    <row r="31" spans="1:18" ht="24.75" customHeight="1" thickBot="1">
      <c r="A31" s="32"/>
      <c r="B31" s="33"/>
      <c r="C31" s="33"/>
      <c r="D31" s="33"/>
      <c r="E31" s="33"/>
      <c r="F31" s="33"/>
      <c r="G31" s="33"/>
      <c r="H31" s="33"/>
      <c r="I31" s="29"/>
      <c r="J31" s="29"/>
      <c r="K31" s="29"/>
      <c r="L31" s="29"/>
      <c r="M31" s="29"/>
      <c r="N31" s="29"/>
      <c r="O31" s="29"/>
      <c r="P31" s="29"/>
      <c r="Q31" s="30"/>
      <c r="R31" s="36"/>
    </row>
    <row r="32" spans="1:18" ht="24.75" customHeight="1" thickBot="1">
      <c r="A32" s="128" t="s">
        <v>59</v>
      </c>
      <c r="B32" s="129"/>
      <c r="C32" s="129"/>
      <c r="D32" s="129"/>
      <c r="E32" s="129"/>
      <c r="F32" s="129"/>
      <c r="G32" s="129"/>
      <c r="H32" s="129"/>
      <c r="I32" s="129"/>
      <c r="J32" s="129"/>
      <c r="K32" s="129"/>
      <c r="L32" s="129"/>
      <c r="M32" s="129"/>
      <c r="N32" s="129"/>
      <c r="O32" s="129"/>
      <c r="P32" s="130"/>
      <c r="Q32" s="37"/>
      <c r="R32" s="38"/>
    </row>
    <row r="33" spans="1:18" ht="24.75" customHeight="1">
      <c r="A33" s="92" t="s">
        <v>8</v>
      </c>
      <c r="B33" s="95" t="s">
        <v>60</v>
      </c>
      <c r="C33" s="131"/>
      <c r="D33" s="131"/>
      <c r="E33" s="131"/>
      <c r="F33" s="131"/>
      <c r="G33" s="131"/>
      <c r="H33" s="132"/>
      <c r="I33" s="104" t="s">
        <v>61</v>
      </c>
      <c r="J33" s="104"/>
      <c r="K33" s="104"/>
      <c r="L33" s="104"/>
      <c r="M33" s="104"/>
      <c r="N33" s="104"/>
      <c r="O33" s="104"/>
      <c r="P33" s="105"/>
      <c r="Q33" s="39">
        <v>1</v>
      </c>
      <c r="R33" s="7"/>
    </row>
    <row r="34" spans="1:18" ht="24.75" customHeight="1">
      <c r="A34" s="93"/>
      <c r="B34" s="133"/>
      <c r="C34" s="134"/>
      <c r="D34" s="134"/>
      <c r="E34" s="134"/>
      <c r="F34" s="134"/>
      <c r="G34" s="134"/>
      <c r="H34" s="135"/>
      <c r="I34" s="106" t="s">
        <v>62</v>
      </c>
      <c r="J34" s="106"/>
      <c r="K34" s="106"/>
      <c r="L34" s="106"/>
      <c r="M34" s="106"/>
      <c r="N34" s="106"/>
      <c r="O34" s="106"/>
      <c r="P34" s="107"/>
      <c r="Q34" s="19">
        <v>2</v>
      </c>
      <c r="R34" s="10"/>
    </row>
    <row r="35" spans="1:18" ht="24.75" customHeight="1">
      <c r="A35" s="93"/>
      <c r="B35" s="133"/>
      <c r="C35" s="134"/>
      <c r="D35" s="134"/>
      <c r="E35" s="134"/>
      <c r="F35" s="134"/>
      <c r="G35" s="134"/>
      <c r="H35" s="135"/>
      <c r="I35" s="106" t="s">
        <v>63</v>
      </c>
      <c r="J35" s="106"/>
      <c r="K35" s="106"/>
      <c r="L35" s="106"/>
      <c r="M35" s="106"/>
      <c r="N35" s="106"/>
      <c r="O35" s="106"/>
      <c r="P35" s="107"/>
      <c r="Q35" s="19">
        <v>3</v>
      </c>
      <c r="R35" s="10"/>
    </row>
    <row r="36" spans="1:18" ht="24.75" customHeight="1">
      <c r="A36" s="93"/>
      <c r="B36" s="133"/>
      <c r="C36" s="134"/>
      <c r="D36" s="134"/>
      <c r="E36" s="134"/>
      <c r="F36" s="134"/>
      <c r="G36" s="134"/>
      <c r="H36" s="135"/>
      <c r="I36" s="106" t="s">
        <v>64</v>
      </c>
      <c r="J36" s="106"/>
      <c r="K36" s="106"/>
      <c r="L36" s="106"/>
      <c r="M36" s="106"/>
      <c r="N36" s="106"/>
      <c r="O36" s="106"/>
      <c r="P36" s="107"/>
      <c r="Q36" s="19">
        <v>4</v>
      </c>
      <c r="R36" s="10"/>
    </row>
    <row r="37" spans="1:18" ht="24.75" customHeight="1" thickBot="1">
      <c r="A37" s="94"/>
      <c r="B37" s="136"/>
      <c r="C37" s="137"/>
      <c r="D37" s="137"/>
      <c r="E37" s="137"/>
      <c r="F37" s="137"/>
      <c r="G37" s="137"/>
      <c r="H37" s="138"/>
      <c r="I37" s="110" t="s">
        <v>65</v>
      </c>
      <c r="J37" s="110"/>
      <c r="K37" s="110"/>
      <c r="L37" s="110"/>
      <c r="M37" s="110"/>
      <c r="N37" s="110"/>
      <c r="O37" s="110"/>
      <c r="P37" s="111"/>
      <c r="Q37" s="40">
        <v>5</v>
      </c>
      <c r="R37" s="12"/>
    </row>
    <row r="38" spans="1:18" ht="24.75" customHeight="1" hidden="1" thickBot="1">
      <c r="A38" s="22"/>
      <c r="B38" s="14"/>
      <c r="C38" s="15"/>
      <c r="D38" s="15"/>
      <c r="E38" s="15"/>
      <c r="F38" s="15"/>
      <c r="G38" s="15"/>
      <c r="H38" s="16"/>
      <c r="I38" s="17"/>
      <c r="J38" s="17"/>
      <c r="K38" s="17"/>
      <c r="L38" s="17"/>
      <c r="M38" s="17"/>
      <c r="N38" s="17"/>
      <c r="O38" s="17"/>
      <c r="P38" s="17"/>
      <c r="Q38" s="30"/>
      <c r="R38" s="20">
        <f>(IF(R33="X",Q33,"0"))+(IF(R34="X",Q34,"0"))+(IF(R35="X",Q35,"0"))+(IF(R36="X",Q36,"0"))+(IF(R37="X",Q37,"0"))</f>
        <v>0</v>
      </c>
    </row>
    <row r="39" spans="1:18" ht="36.75" customHeight="1">
      <c r="A39" s="92" t="s">
        <v>9</v>
      </c>
      <c r="B39" s="95" t="s">
        <v>66</v>
      </c>
      <c r="C39" s="96"/>
      <c r="D39" s="96"/>
      <c r="E39" s="96"/>
      <c r="F39" s="96"/>
      <c r="G39" s="96"/>
      <c r="H39" s="97"/>
      <c r="I39" s="120" t="s">
        <v>49</v>
      </c>
      <c r="J39" s="120"/>
      <c r="K39" s="120"/>
      <c r="L39" s="120"/>
      <c r="M39" s="120"/>
      <c r="N39" s="120"/>
      <c r="O39" s="120"/>
      <c r="P39" s="123"/>
      <c r="Q39" s="39">
        <v>1</v>
      </c>
      <c r="R39" s="7"/>
    </row>
    <row r="40" spans="1:18" ht="39" customHeight="1" thickBot="1">
      <c r="A40" s="94"/>
      <c r="B40" s="101"/>
      <c r="C40" s="102"/>
      <c r="D40" s="102"/>
      <c r="E40" s="102"/>
      <c r="F40" s="102"/>
      <c r="G40" s="102"/>
      <c r="H40" s="103"/>
      <c r="I40" s="122" t="s">
        <v>50</v>
      </c>
      <c r="J40" s="122"/>
      <c r="K40" s="122"/>
      <c r="L40" s="122"/>
      <c r="M40" s="122"/>
      <c r="N40" s="122"/>
      <c r="O40" s="122"/>
      <c r="P40" s="124"/>
      <c r="Q40" s="40">
        <v>5</v>
      </c>
      <c r="R40" s="10"/>
    </row>
    <row r="41" spans="1:18" ht="24.75" customHeight="1" hidden="1" thickBot="1">
      <c r="A41" s="22"/>
      <c r="B41" s="14"/>
      <c r="C41" s="15"/>
      <c r="D41" s="15"/>
      <c r="E41" s="15"/>
      <c r="F41" s="15"/>
      <c r="G41" s="15"/>
      <c r="H41" s="16"/>
      <c r="I41" s="17"/>
      <c r="J41" s="17"/>
      <c r="K41" s="17"/>
      <c r="L41" s="17"/>
      <c r="M41" s="17"/>
      <c r="N41" s="17"/>
      <c r="O41" s="17"/>
      <c r="P41" s="17"/>
      <c r="Q41" s="30"/>
      <c r="R41" s="20">
        <f>(IF(R39="X",Q39,"0"))+(IF(R40="X",Q40,"0"))</f>
        <v>0</v>
      </c>
    </row>
    <row r="42" spans="1:18" ht="24.75" customHeight="1">
      <c r="A42" s="92" t="s">
        <v>10</v>
      </c>
      <c r="B42" s="95" t="s">
        <v>67</v>
      </c>
      <c r="C42" s="96"/>
      <c r="D42" s="96"/>
      <c r="E42" s="96"/>
      <c r="F42" s="96"/>
      <c r="G42" s="96"/>
      <c r="H42" s="97"/>
      <c r="I42" s="120" t="s">
        <v>49</v>
      </c>
      <c r="J42" s="104"/>
      <c r="K42" s="104"/>
      <c r="L42" s="104"/>
      <c r="M42" s="104"/>
      <c r="N42" s="104"/>
      <c r="O42" s="104"/>
      <c r="P42" s="105"/>
      <c r="Q42" s="39">
        <v>0</v>
      </c>
      <c r="R42" s="7"/>
    </row>
    <row r="43" spans="1:18" ht="24.75" customHeight="1">
      <c r="A43" s="93"/>
      <c r="B43" s="98"/>
      <c r="C43" s="99"/>
      <c r="D43" s="99"/>
      <c r="E43" s="99"/>
      <c r="F43" s="99"/>
      <c r="G43" s="99"/>
      <c r="H43" s="100"/>
      <c r="I43" s="106" t="s">
        <v>68</v>
      </c>
      <c r="J43" s="106"/>
      <c r="K43" s="106"/>
      <c r="L43" s="106"/>
      <c r="M43" s="106"/>
      <c r="N43" s="106"/>
      <c r="O43" s="106"/>
      <c r="P43" s="107"/>
      <c r="Q43" s="19">
        <v>1</v>
      </c>
      <c r="R43" s="10"/>
    </row>
    <row r="44" spans="1:18" ht="24.75" customHeight="1">
      <c r="A44" s="93"/>
      <c r="B44" s="98"/>
      <c r="C44" s="99"/>
      <c r="D44" s="99"/>
      <c r="E44" s="99"/>
      <c r="F44" s="99"/>
      <c r="G44" s="99"/>
      <c r="H44" s="100"/>
      <c r="I44" s="121" t="s">
        <v>69</v>
      </c>
      <c r="J44" s="106"/>
      <c r="K44" s="106"/>
      <c r="L44" s="106"/>
      <c r="M44" s="106"/>
      <c r="N44" s="106"/>
      <c r="O44" s="106"/>
      <c r="P44" s="107"/>
      <c r="Q44" s="19">
        <v>2</v>
      </c>
      <c r="R44" s="10"/>
    </row>
    <row r="45" spans="1:18" ht="24.75" customHeight="1">
      <c r="A45" s="93"/>
      <c r="B45" s="98"/>
      <c r="C45" s="99"/>
      <c r="D45" s="99"/>
      <c r="E45" s="99"/>
      <c r="F45" s="99"/>
      <c r="G45" s="99"/>
      <c r="H45" s="100"/>
      <c r="I45" s="121" t="s">
        <v>70</v>
      </c>
      <c r="J45" s="106"/>
      <c r="K45" s="106"/>
      <c r="L45" s="106"/>
      <c r="M45" s="106"/>
      <c r="N45" s="106"/>
      <c r="O45" s="106"/>
      <c r="P45" s="107"/>
      <c r="Q45" s="19">
        <v>3</v>
      </c>
      <c r="R45" s="10"/>
    </row>
    <row r="46" spans="1:18" ht="24.75" customHeight="1">
      <c r="A46" s="93"/>
      <c r="B46" s="98"/>
      <c r="C46" s="99"/>
      <c r="D46" s="99"/>
      <c r="E46" s="99"/>
      <c r="F46" s="99"/>
      <c r="G46" s="99"/>
      <c r="H46" s="100"/>
      <c r="I46" s="121" t="s">
        <v>71</v>
      </c>
      <c r="J46" s="106"/>
      <c r="K46" s="106"/>
      <c r="L46" s="106"/>
      <c r="M46" s="106"/>
      <c r="N46" s="106"/>
      <c r="O46" s="106"/>
      <c r="P46" s="107"/>
      <c r="Q46" s="19">
        <v>4</v>
      </c>
      <c r="R46" s="10"/>
    </row>
    <row r="47" spans="1:18" ht="24.75" customHeight="1" thickBot="1">
      <c r="A47" s="94"/>
      <c r="B47" s="101"/>
      <c r="C47" s="102"/>
      <c r="D47" s="102"/>
      <c r="E47" s="102"/>
      <c r="F47" s="102"/>
      <c r="G47" s="102"/>
      <c r="H47" s="103"/>
      <c r="I47" s="122" t="s">
        <v>72</v>
      </c>
      <c r="J47" s="110"/>
      <c r="K47" s="110"/>
      <c r="L47" s="110"/>
      <c r="M47" s="110"/>
      <c r="N47" s="110"/>
      <c r="O47" s="110"/>
      <c r="P47" s="111"/>
      <c r="Q47" s="40">
        <v>5</v>
      </c>
      <c r="R47" s="41"/>
    </row>
    <row r="48" spans="1:18" ht="24.75" customHeight="1" hidden="1" thickBot="1">
      <c r="A48" s="22"/>
      <c r="B48" s="14"/>
      <c r="C48" s="15"/>
      <c r="D48" s="15"/>
      <c r="E48" s="15"/>
      <c r="F48" s="15"/>
      <c r="G48" s="15"/>
      <c r="H48" s="16"/>
      <c r="I48" s="17"/>
      <c r="J48" s="17"/>
      <c r="K48" s="17"/>
      <c r="L48" s="17"/>
      <c r="M48" s="17"/>
      <c r="N48" s="17"/>
      <c r="O48" s="17"/>
      <c r="P48" s="17"/>
      <c r="Q48" s="30"/>
      <c r="R48" s="20">
        <f>(IF(R42="X",Q42,"0"))+(IF(R43="X",Q43,"0"))+(IF(R44="X",Q44,"0"))+(IF(R45="X",Q45,"0"))+(IF(R46="x",Q46,"0"))+(IF(R47="X",Q47,"0"))</f>
        <v>0</v>
      </c>
    </row>
    <row r="49" spans="1:18" ht="24.75" customHeight="1">
      <c r="A49" s="92" t="s">
        <v>73</v>
      </c>
      <c r="B49" s="95" t="s">
        <v>74</v>
      </c>
      <c r="C49" s="96"/>
      <c r="D49" s="96"/>
      <c r="E49" s="96"/>
      <c r="F49" s="96"/>
      <c r="G49" s="96"/>
      <c r="H49" s="97"/>
      <c r="I49" s="104" t="s">
        <v>75</v>
      </c>
      <c r="J49" s="104"/>
      <c r="K49" s="104"/>
      <c r="L49" s="104"/>
      <c r="M49" s="104"/>
      <c r="N49" s="104"/>
      <c r="O49" s="104"/>
      <c r="P49" s="105"/>
      <c r="Q49" s="39">
        <v>1</v>
      </c>
      <c r="R49" s="7"/>
    </row>
    <row r="50" spans="1:18" ht="24.75" customHeight="1">
      <c r="A50" s="93"/>
      <c r="B50" s="98"/>
      <c r="C50" s="99"/>
      <c r="D50" s="99"/>
      <c r="E50" s="99"/>
      <c r="F50" s="99"/>
      <c r="G50" s="99"/>
      <c r="H50" s="100"/>
      <c r="I50" s="106" t="s">
        <v>76</v>
      </c>
      <c r="J50" s="106"/>
      <c r="K50" s="106"/>
      <c r="L50" s="106"/>
      <c r="M50" s="106"/>
      <c r="N50" s="106"/>
      <c r="O50" s="106"/>
      <c r="P50" s="107"/>
      <c r="Q50" s="19">
        <v>2</v>
      </c>
      <c r="R50" s="10"/>
    </row>
    <row r="51" spans="1:18" ht="24.75" customHeight="1">
      <c r="A51" s="93"/>
      <c r="B51" s="98"/>
      <c r="C51" s="99"/>
      <c r="D51" s="99"/>
      <c r="E51" s="99"/>
      <c r="F51" s="99"/>
      <c r="G51" s="99"/>
      <c r="H51" s="100"/>
      <c r="I51" s="108" t="s">
        <v>77</v>
      </c>
      <c r="J51" s="109"/>
      <c r="K51" s="109"/>
      <c r="L51" s="109"/>
      <c r="M51" s="109"/>
      <c r="N51" s="109"/>
      <c r="O51" s="109"/>
      <c r="P51" s="109"/>
      <c r="Q51" s="19">
        <v>3</v>
      </c>
      <c r="R51" s="10"/>
    </row>
    <row r="52" spans="1:18" ht="24.75" customHeight="1">
      <c r="A52" s="93"/>
      <c r="B52" s="98"/>
      <c r="C52" s="99"/>
      <c r="D52" s="99"/>
      <c r="E52" s="99"/>
      <c r="F52" s="99"/>
      <c r="G52" s="99"/>
      <c r="H52" s="100"/>
      <c r="I52" s="106" t="s">
        <v>78</v>
      </c>
      <c r="J52" s="106"/>
      <c r="K52" s="106"/>
      <c r="L52" s="106"/>
      <c r="M52" s="106"/>
      <c r="N52" s="106"/>
      <c r="O52" s="106"/>
      <c r="P52" s="107"/>
      <c r="Q52" s="19">
        <v>4</v>
      </c>
      <c r="R52" s="10"/>
    </row>
    <row r="53" spans="1:19" ht="24.75" customHeight="1" thickBot="1">
      <c r="A53" s="94"/>
      <c r="B53" s="101"/>
      <c r="C53" s="102"/>
      <c r="D53" s="102"/>
      <c r="E53" s="102"/>
      <c r="F53" s="102"/>
      <c r="G53" s="102"/>
      <c r="H53" s="103"/>
      <c r="I53" s="110" t="s">
        <v>79</v>
      </c>
      <c r="J53" s="110"/>
      <c r="K53" s="110"/>
      <c r="L53" s="110"/>
      <c r="M53" s="110"/>
      <c r="N53" s="110"/>
      <c r="O53" s="110"/>
      <c r="P53" s="111"/>
      <c r="Q53" s="40">
        <v>5</v>
      </c>
      <c r="R53" s="12"/>
      <c r="S53" s="42"/>
    </row>
    <row r="54" spans="1:19" ht="24.75" customHeight="1" thickBot="1">
      <c r="A54" s="43"/>
      <c r="B54" s="44"/>
      <c r="C54" s="44"/>
      <c r="D54" s="44"/>
      <c r="E54" s="44"/>
      <c r="F54" s="44"/>
      <c r="G54" s="44"/>
      <c r="H54" s="44"/>
      <c r="I54" s="45"/>
      <c r="J54" s="45"/>
      <c r="K54" s="45"/>
      <c r="L54" s="45"/>
      <c r="M54" s="45"/>
      <c r="N54" s="45"/>
      <c r="O54" s="45"/>
      <c r="P54" s="45"/>
      <c r="Q54" s="30"/>
      <c r="R54" s="20">
        <f>(IF(R49="X",Q49,"0"))+(IF(R50="X",Q50,"0"))+(IF(R51="X",Q51,"0"))+(IF(R52="X",Q52,"0"))+(IF(R53="X",Q53,"0"))</f>
        <v>0</v>
      </c>
      <c r="S54" s="42"/>
    </row>
    <row r="55" spans="1:19" ht="24.75" customHeight="1" thickBot="1">
      <c r="A55" s="32"/>
      <c r="B55" s="46"/>
      <c r="C55" s="46"/>
      <c r="D55" s="46"/>
      <c r="E55" s="46"/>
      <c r="F55" s="46"/>
      <c r="G55" s="46"/>
      <c r="H55" s="46"/>
      <c r="I55" s="46"/>
      <c r="J55" s="46"/>
      <c r="K55" s="46"/>
      <c r="L55" s="46"/>
      <c r="M55" s="46"/>
      <c r="N55" s="46"/>
      <c r="O55" s="46"/>
      <c r="P55" s="46"/>
      <c r="Q55" s="34">
        <f>R55/4</f>
        <v>0</v>
      </c>
      <c r="R55" s="47">
        <f>R54+R48+R41+R38</f>
        <v>0</v>
      </c>
      <c r="S55" s="42"/>
    </row>
    <row r="56" spans="1:19" ht="45" customHeight="1" thickBot="1">
      <c r="A56" s="112" t="s">
        <v>80</v>
      </c>
      <c r="B56" s="113"/>
      <c r="C56" s="113"/>
      <c r="D56" s="113"/>
      <c r="E56" s="113"/>
      <c r="F56" s="113"/>
      <c r="G56" s="113"/>
      <c r="H56" s="113"/>
      <c r="I56" s="113"/>
      <c r="J56" s="113"/>
      <c r="K56" s="113"/>
      <c r="L56" s="113"/>
      <c r="M56" s="114"/>
      <c r="N56" s="118" t="s">
        <v>81</v>
      </c>
      <c r="O56" s="119"/>
      <c r="P56" s="119"/>
      <c r="Q56" s="87">
        <f>Q55*Q30/100</f>
        <v>0</v>
      </c>
      <c r="R56" s="88"/>
      <c r="S56" s="48"/>
    </row>
    <row r="57" spans="1:19" ht="87" customHeight="1" thickBot="1">
      <c r="A57" s="115"/>
      <c r="B57" s="116"/>
      <c r="C57" s="116"/>
      <c r="D57" s="116"/>
      <c r="E57" s="116"/>
      <c r="F57" s="116"/>
      <c r="G57" s="116"/>
      <c r="H57" s="116"/>
      <c r="I57" s="116"/>
      <c r="J57" s="116"/>
      <c r="K57" s="116"/>
      <c r="L57" s="116"/>
      <c r="M57" s="117"/>
      <c r="N57" s="89" t="s">
        <v>89</v>
      </c>
      <c r="O57" s="90"/>
      <c r="P57" s="90"/>
      <c r="Q57" s="90"/>
      <c r="R57" s="91"/>
      <c r="S57" s="42"/>
    </row>
    <row r="58" ht="24.75" customHeight="1">
      <c r="S58" s="42"/>
    </row>
    <row r="59" ht="24.75" customHeight="1">
      <c r="S59" s="42"/>
    </row>
  </sheetData>
  <sheetProtection/>
  <mergeCells count="67">
    <mergeCell ref="Q1:R3"/>
    <mergeCell ref="B2:P2"/>
    <mergeCell ref="A3:P3"/>
    <mergeCell ref="A4:A8"/>
    <mergeCell ref="B4:H8"/>
    <mergeCell ref="I4:P4"/>
    <mergeCell ref="I5:P5"/>
    <mergeCell ref="I6:P6"/>
    <mergeCell ref="I7:P7"/>
    <mergeCell ref="I8:P8"/>
    <mergeCell ref="A10:A11"/>
    <mergeCell ref="B10:H11"/>
    <mergeCell ref="I10:P10"/>
    <mergeCell ref="I11:P11"/>
    <mergeCell ref="B1:P1"/>
    <mergeCell ref="B21:H22"/>
    <mergeCell ref="I21:P21"/>
    <mergeCell ref="I22:P22"/>
    <mergeCell ref="I14:P14"/>
    <mergeCell ref="I15:P15"/>
    <mergeCell ref="A13:A15"/>
    <mergeCell ref="B13:H15"/>
    <mergeCell ref="I13:P13"/>
    <mergeCell ref="A21:A22"/>
    <mergeCell ref="A17:A19"/>
    <mergeCell ref="B17:H19"/>
    <mergeCell ref="I17:P17"/>
    <mergeCell ref="I18:P18"/>
    <mergeCell ref="I19:P19"/>
    <mergeCell ref="I28:P28"/>
    <mergeCell ref="A32:P32"/>
    <mergeCell ref="A33:A37"/>
    <mergeCell ref="B33:H37"/>
    <mergeCell ref="I33:P33"/>
    <mergeCell ref="I34:P34"/>
    <mergeCell ref="I35:P35"/>
    <mergeCell ref="I36:P36"/>
    <mergeCell ref="I37:P37"/>
    <mergeCell ref="A39:A40"/>
    <mergeCell ref="B39:H40"/>
    <mergeCell ref="I39:P39"/>
    <mergeCell ref="I40:P40"/>
    <mergeCell ref="A24:A28"/>
    <mergeCell ref="B24:H28"/>
    <mergeCell ref="I24:P24"/>
    <mergeCell ref="I25:P25"/>
    <mergeCell ref="I26:P26"/>
    <mergeCell ref="I27:P27"/>
    <mergeCell ref="I52:P52"/>
    <mergeCell ref="A42:A47"/>
    <mergeCell ref="B42:H47"/>
    <mergeCell ref="I42:P42"/>
    <mergeCell ref="I43:P43"/>
    <mergeCell ref="I44:P44"/>
    <mergeCell ref="I45:P45"/>
    <mergeCell ref="I46:P46"/>
    <mergeCell ref="I47:P47"/>
    <mergeCell ref="Q56:R56"/>
    <mergeCell ref="N57:R57"/>
    <mergeCell ref="A49:A53"/>
    <mergeCell ref="B49:H53"/>
    <mergeCell ref="I49:P49"/>
    <mergeCell ref="I50:P50"/>
    <mergeCell ref="I51:P51"/>
    <mergeCell ref="I53:P53"/>
    <mergeCell ref="A56:M57"/>
    <mergeCell ref="N56:P56"/>
  </mergeCells>
  <printOptions/>
  <pageMargins left="0.75" right="0.75" top="1" bottom="1" header="0.5" footer="0.5"/>
  <pageSetup fitToHeight="1" fitToWidth="1" horizontalDpi="600" verticalDpi="600" orientation="portrait" scale="48" r:id="rId1"/>
  <headerFooter alignWithMargins="0">
    <oddHeader>&amp;LCOMUNE DI PARABIAGO&amp;RLIVELLO DI RISCHIO
 CORRUZIONE
ALLEGATO 2)
</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Tiziano</cp:lastModifiedBy>
  <cp:lastPrinted>2017-03-02T15:20:46Z</cp:lastPrinted>
  <dcterms:created xsi:type="dcterms:W3CDTF">2013-12-17T16:06:50Z</dcterms:created>
  <dcterms:modified xsi:type="dcterms:W3CDTF">2019-02-19T08:32:52Z</dcterms:modified>
  <cp:category/>
  <cp:version/>
  <cp:contentType/>
  <cp:contentStatus/>
</cp:coreProperties>
</file>